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375" windowWidth="11190" windowHeight="7800" tabRatio="517" activeTab="2"/>
  </bookViews>
  <sheets>
    <sheet name="Ａブロック" sheetId="1" r:id="rId1"/>
    <sheet name="Ｂブロック" sheetId="2" r:id="rId2"/>
    <sheet name="Ｃブロック" sheetId="3" r:id="rId3"/>
    <sheet name="Ｄブロック" sheetId="4" r:id="rId4"/>
    <sheet name="Ｅブロック" sheetId="5" r:id="rId5"/>
    <sheet name="Ｆブロック" sheetId="6" r:id="rId6"/>
    <sheet name="大会競技ルール" sheetId="7" r:id="rId7"/>
  </sheets>
  <definedNames/>
  <calcPr fullCalcOnLoad="1"/>
</workbook>
</file>

<file path=xl/sharedStrings.xml><?xml version="1.0" encoding="utf-8"?>
<sst xmlns="http://schemas.openxmlformats.org/spreadsheetml/2006/main" count="384" uniqueCount="146">
  <si>
    <t>残り試合</t>
  </si>
  <si>
    <t>試合日</t>
  </si>
  <si>
    <t>試合会場</t>
  </si>
  <si>
    <t>試合結果</t>
  </si>
  <si>
    <t>＜Ａブロック対戦表＞</t>
  </si>
  <si>
    <t>＜今までの試合結果＞</t>
  </si>
  <si>
    <t>勝 敗</t>
  </si>
  <si>
    <t>時間</t>
  </si>
  <si>
    <t>＜Ｂブロック対戦表＞</t>
  </si>
  <si>
    <t>＜Ｃブロック対戦表＞</t>
  </si>
  <si>
    <t>審判</t>
  </si>
  <si>
    <t>＜順位決定の条件＞</t>
  </si>
  <si>
    <t>①　勝ち数</t>
  </si>
  <si>
    <t>②　勝ち数同点の場合、消化試合数の多い方が上位</t>
  </si>
  <si>
    <t>③　直接試合で勝者が上位</t>
  </si>
  <si>
    <t>④　負け試合の少ない方が上位</t>
  </si>
  <si>
    <t>⑤　得失点差</t>
  </si>
  <si>
    <t>順 位</t>
  </si>
  <si>
    <t>残り試合　計　→</t>
  </si>
  <si>
    <t>対戦カード</t>
  </si>
  <si>
    <t>⑥　　失点の少ない方が上位　←追加しました！</t>
  </si>
  <si>
    <t>＜Ｄブロック対戦表＞</t>
  </si>
  <si>
    <t>三ツ沢</t>
  </si>
  <si>
    <t>ブラックシャーク</t>
  </si>
  <si>
    <t>出し合い</t>
  </si>
  <si>
    <t>グラウンド提供回数</t>
  </si>
  <si>
    <t>Ｇ提供</t>
  </si>
  <si>
    <t>??:??</t>
  </si>
  <si>
    <t>元宮</t>
  </si>
  <si>
    <t>早渕</t>
  </si>
  <si>
    <t>川和</t>
  </si>
  <si>
    <t>△</t>
  </si>
  <si>
    <t>△</t>
  </si>
  <si>
    <t>太尾</t>
  </si>
  <si>
    <t>笹下</t>
  </si>
  <si>
    <t>横球</t>
  </si>
  <si>
    <r>
      <t>茅ヶ崎ドリームス</t>
    </r>
    <r>
      <rPr>
        <sz val="11"/>
        <color indexed="10"/>
        <rFont val="ＭＳ Ｐゴシック"/>
        <family val="3"/>
      </rPr>
      <t>(ブロック幹事）</t>
    </r>
  </si>
  <si>
    <t>笹下トッパーズ</t>
  </si>
  <si>
    <t>ＤＭファイターズ</t>
  </si>
  <si>
    <t>根岸丸一ツインズ</t>
  </si>
  <si>
    <t>ＤＭ</t>
  </si>
  <si>
    <t>根岸</t>
  </si>
  <si>
    <t>茅ヶＤ</t>
  </si>
  <si>
    <r>
      <t>川和シャークス</t>
    </r>
    <r>
      <rPr>
        <sz val="11"/>
        <color indexed="10"/>
        <rFont val="ＭＳ Ｐゴシック"/>
        <family val="3"/>
      </rPr>
      <t>(ブロック幹事）</t>
    </r>
  </si>
  <si>
    <t>戸塚ホークス</t>
  </si>
  <si>
    <t>茅ヶ崎エンデバーズ</t>
  </si>
  <si>
    <t>荏田南イーグルス</t>
  </si>
  <si>
    <t>戸塚Ｈ</t>
  </si>
  <si>
    <t>茅ヶＥ</t>
  </si>
  <si>
    <t>荏田南</t>
  </si>
  <si>
    <r>
      <t>永田オックス</t>
    </r>
    <r>
      <rPr>
        <sz val="11"/>
        <color indexed="10"/>
        <rFont val="ＭＳ Ｐゴシック"/>
        <family val="3"/>
      </rPr>
      <t>(ブロック幹事）</t>
    </r>
  </si>
  <si>
    <t>横浜フューチャーズ</t>
  </si>
  <si>
    <t>元宮ファイターズ</t>
  </si>
  <si>
    <t>戸塚アイアンボンドス</t>
  </si>
  <si>
    <t>永田</t>
  </si>
  <si>
    <t>横浜Ｆ</t>
  </si>
  <si>
    <t>戸塚Ｉ</t>
  </si>
  <si>
    <r>
      <t>ハマ・ヤンキース</t>
    </r>
    <r>
      <rPr>
        <sz val="11"/>
        <color indexed="10"/>
        <rFont val="ＭＳ Ｐゴシック"/>
        <family val="3"/>
      </rPr>
      <t>(ブロック幹事）</t>
    </r>
  </si>
  <si>
    <t>ＳＥＫＩユーホーズ</t>
  </si>
  <si>
    <t>南山田ライオンズ</t>
  </si>
  <si>
    <t>ハマ</t>
  </si>
  <si>
    <t>ＳＥＫＩ</t>
  </si>
  <si>
    <t>南山田</t>
  </si>
  <si>
    <t>ブラック</t>
  </si>
  <si>
    <t>＜Ｅブロック対戦表＞</t>
  </si>
  <si>
    <r>
      <t>三ツ沢ライオンズ</t>
    </r>
    <r>
      <rPr>
        <sz val="11"/>
        <color indexed="10"/>
        <rFont val="ＭＳ Ｐゴシック"/>
        <family val="3"/>
      </rPr>
      <t>(ブロック幹事）</t>
    </r>
  </si>
  <si>
    <t>中白根キング</t>
  </si>
  <si>
    <t>早渕レッドファイヤーズ</t>
  </si>
  <si>
    <t>横浜球友会</t>
  </si>
  <si>
    <t>中白根</t>
  </si>
  <si>
    <t>＜Ｆブロック対戦表＞</t>
  </si>
  <si>
    <r>
      <t>東本郷レインボーズ</t>
    </r>
    <r>
      <rPr>
        <sz val="11"/>
        <color indexed="10"/>
        <rFont val="ＭＳ Ｐゴシック"/>
        <family val="3"/>
      </rPr>
      <t>(ブロック幹事）</t>
    </r>
  </si>
  <si>
    <t>汐見台ラッキー</t>
  </si>
  <si>
    <t>白山フレンドジュニア</t>
  </si>
  <si>
    <t>太尾パワーズ</t>
  </si>
  <si>
    <t>東本郷</t>
  </si>
  <si>
    <t>汐見台</t>
  </si>
  <si>
    <t>白山</t>
  </si>
  <si>
    <t>11/16(日)</t>
  </si>
  <si>
    <t>早渕公園</t>
  </si>
  <si>
    <t>早渕レッドファイヤーズ ２－２ 横浜球友会</t>
  </si>
  <si>
    <t>三菱公園</t>
  </si>
  <si>
    <t>東本郷レインボーズ ４－４ 太尾パワーズ</t>
  </si>
  <si>
    <t>2014年11月15日～2015年 1月25日</t>
  </si>
  <si>
    <t>第１２回さわやかカップ教育リーグ・予選ブロック</t>
  </si>
  <si>
    <t>11/22(土)</t>
  </si>
  <si>
    <t>11/23(日)</t>
  </si>
  <si>
    <t>??:??</t>
  </si>
  <si>
    <t>神大寺中央公園</t>
  </si>
  <si>
    <t>松本中</t>
  </si>
  <si>
    <t>早渕レッドファイヤーズ １４－２ 中白根キング</t>
  </si>
  <si>
    <t>三ツ沢ライオンズ ２－７ 横浜球友会</t>
  </si>
  <si>
    <t>三ツ沢ライオンズ ０－７ 早渕レッドファイヤーズ</t>
  </si>
  <si>
    <t>○</t>
  </si>
  <si>
    <t>●</t>
  </si>
  <si>
    <t>●</t>
  </si>
  <si>
    <t>ブラックシャーク １－６ ハマ・ヤンキース</t>
  </si>
  <si>
    <t>ＳＥＫＩユーホーズ ８－３ ハマ・ヤンキース</t>
  </si>
  <si>
    <t>11/24(月・祝)</t>
  </si>
  <si>
    <t>白山ハイテクＧ</t>
  </si>
  <si>
    <t>白山フレンドジュニア ５－２ 東本郷レインボーズ</t>
  </si>
  <si>
    <t>山田小</t>
  </si>
  <si>
    <t>南山田ライオンズ ２－９ ブラックシャーク</t>
  </si>
  <si>
    <t>○</t>
  </si>
  <si>
    <t>ブラック</t>
  </si>
  <si>
    <t>篠原西小</t>
  </si>
  <si>
    <t>ハマ</t>
  </si>
  <si>
    <t>11/30(日)</t>
  </si>
  <si>
    <t>元宮さわやかＧ</t>
  </si>
  <si>
    <t>元宮ファイターズ ２－４ 戸塚アイアンボンドス</t>
  </si>
  <si>
    <t>●</t>
  </si>
  <si>
    <t>○</t>
  </si>
  <si>
    <t>ハマ・ヤンキース ８－４ 南山田ライオンズ</t>
  </si>
  <si>
    <t>ハマ</t>
  </si>
  <si>
    <t>白山フレンドジュニア ７－２ 太尾パワーズ</t>
  </si>
  <si>
    <t>○</t>
  </si>
  <si>
    <t>12/6(土)</t>
  </si>
  <si>
    <t>上品濃Ｇ</t>
  </si>
  <si>
    <t>12/7(日)</t>
  </si>
  <si>
    <t>茅ヶ崎小</t>
  </si>
  <si>
    <t>茅ヶ崎ドリームス ０－９ ＤＭファイターズ</t>
  </si>
  <si>
    <t>茅ヶ崎Ｄ</t>
  </si>
  <si>
    <t>日下小</t>
  </si>
  <si>
    <t>笹下トッパーズ ８－５ 根岸丸一ツインズ</t>
  </si>
  <si>
    <t>白山フレンドジュニア ５－３ 汐見台ラッキー</t>
  </si>
  <si>
    <t>○</t>
  </si>
  <si>
    <t>●</t>
  </si>
  <si>
    <t>??:??</t>
  </si>
  <si>
    <t>三ツ沢ライオンズ ６－５ 中白根キング</t>
  </si>
  <si>
    <t>横浜球友会 ４－５ 中白根キング</t>
  </si>
  <si>
    <t>戸塚アイアンボンドス ２０－０ 横浜フューチャーズ</t>
  </si>
  <si>
    <t>戸塚アイアンボンドス ８－６ 永田オックス</t>
  </si>
  <si>
    <t>元宮ファイターズ ２－４ 横浜フューチャーズ</t>
  </si>
  <si>
    <t>南山田ライオンズ ０－５ ＳＥＫＩユーホーズ</t>
  </si>
  <si>
    <t>神無公園</t>
  </si>
  <si>
    <t>ブラックシャーク ３－９ ＳＥＫＩユーホーズ</t>
  </si>
  <si>
    <t>●</t>
  </si>
  <si>
    <t>???</t>
  </si>
  <si>
    <t>???</t>
  </si>
  <si>
    <t>予選ブロック終了</t>
  </si>
  <si>
    <t>＜今週の試合予定＞</t>
  </si>
  <si>
    <t>予選ブロック終了！お疲れ様でした！！来年１月下旬からの決勝トーナメントに向けて頑張ってください！！！</t>
  </si>
  <si>
    <t>12/14(日)</t>
  </si>
  <si>
    <t>みなみ台Ｇ</t>
  </si>
  <si>
    <t>永田オックスｖｓ横浜フューチャーズ</t>
  </si>
  <si>
    <t>【2014.12.10現在】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</si>
</sst>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lt;=999]000;[&lt;=99999]000\-00;000\-0000"/>
    <numFmt numFmtId="182" formatCode="###&quot;勝&quot;"/>
    <numFmt numFmtId="183" formatCode="###&quot;負&quot;"/>
    <numFmt numFmtId="184" formatCode="###&quot;分&quot;"/>
    <numFmt numFmtId="185" formatCode="##0&quot;勝&quot;"/>
    <numFmt numFmtId="186" formatCode="##0&quot;負&quot;"/>
    <numFmt numFmtId="187" formatCode="##0&quot;分&quot;"/>
    <numFmt numFmtId="188" formatCode="##0&quot;敗&quot;"/>
    <numFmt numFmtId="189" formatCode="m/d;@"/>
    <numFmt numFmtId="190" formatCode="[$€-2]\ #,##0.00_);[Red]\([$€-2]\ #,##0.00\)"/>
    <numFmt numFmtId="191" formatCode="yyyy&quot;年&quot;m&quot;月&quot;d&quot;日&quot;;@"/>
    <numFmt numFmtId="192" formatCode="[$-411]ggge&quot;年&quot;m&quot;月&quot;d&quot;日&quot;;@"/>
    <numFmt numFmtId="193" formatCode="###&quot;位&quot;"/>
    <numFmt numFmtId="194" formatCode="###&quot;回&quot;"/>
    <numFmt numFmtId="195" formatCode="##0&quot;回&quot;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i/>
      <sz val="20"/>
      <name val="ＭＳ Ｐゴシック"/>
      <family val="3"/>
    </font>
    <font>
      <b/>
      <i/>
      <sz val="14"/>
      <name val="ＭＳ Ｐゴシック"/>
      <family val="3"/>
    </font>
    <font>
      <sz val="12"/>
      <name val="Arial Unicode MS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22"/>
      <color indexed="10"/>
      <name val="ＭＳ Ｐゴシック"/>
      <family val="3"/>
    </font>
    <font>
      <sz val="22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5" fillId="0" borderId="12" xfId="0" applyFont="1" applyFill="1" applyBorder="1" applyAlignment="1">
      <alignment horizontal="center" vertical="center" shrinkToFit="1"/>
    </xf>
    <xf numFmtId="188" fontId="2" fillId="0" borderId="13" xfId="0" applyNumberFormat="1" applyFont="1" applyBorder="1" applyAlignment="1" applyProtection="1">
      <alignment horizontal="center" vertical="center" shrinkToFit="1"/>
      <protection/>
    </xf>
    <xf numFmtId="187" fontId="2" fillId="0" borderId="14" xfId="0" applyNumberFormat="1" applyFont="1" applyBorder="1" applyAlignment="1" applyProtection="1">
      <alignment horizontal="center" vertical="center" shrinkToFit="1"/>
      <protection/>
    </xf>
    <xf numFmtId="188" fontId="2" fillId="0" borderId="15" xfId="0" applyNumberFormat="1" applyFont="1" applyBorder="1" applyAlignment="1" applyProtection="1">
      <alignment horizontal="center" vertical="center" shrinkToFit="1"/>
      <protection/>
    </xf>
    <xf numFmtId="187" fontId="2" fillId="0" borderId="16" xfId="0" applyNumberFormat="1" applyFont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176" fontId="2" fillId="0" borderId="18" xfId="0" applyNumberFormat="1" applyFont="1" applyFill="1" applyBorder="1" applyAlignment="1">
      <alignment horizontal="center" vertical="center" shrinkToFit="1"/>
    </xf>
    <xf numFmtId="176" fontId="2" fillId="0" borderId="19" xfId="0" applyNumberFormat="1" applyFont="1" applyFill="1" applyBorder="1" applyAlignment="1">
      <alignment horizontal="center" vertical="center" shrinkToFit="1"/>
    </xf>
    <xf numFmtId="176" fontId="2" fillId="0" borderId="20" xfId="0" applyNumberFormat="1" applyFont="1" applyFill="1" applyBorder="1" applyAlignment="1">
      <alignment horizontal="center" vertical="center" shrinkToFit="1"/>
    </xf>
    <xf numFmtId="176" fontId="0" fillId="0" borderId="0" xfId="0" applyNumberFormat="1" applyBorder="1" applyAlignment="1">
      <alignment horizontal="left" vertical="center" shrinkToFit="1"/>
    </xf>
    <xf numFmtId="176" fontId="2" fillId="0" borderId="21" xfId="0" applyNumberFormat="1" applyFont="1" applyFill="1" applyBorder="1" applyAlignment="1">
      <alignment horizontal="center" vertical="center" shrinkToFit="1"/>
    </xf>
    <xf numFmtId="185" fontId="2" fillId="0" borderId="22" xfId="0" applyNumberFormat="1" applyFont="1" applyBorder="1" applyAlignment="1" applyProtection="1">
      <alignment horizontal="center" vertical="center" shrinkToFit="1"/>
      <protection/>
    </xf>
    <xf numFmtId="176" fontId="2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20" fontId="0" fillId="0" borderId="15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2" fillId="0" borderId="24" xfId="0" applyNumberFormat="1" applyFont="1" applyFill="1" applyBorder="1" applyAlignment="1">
      <alignment horizontal="center" vertical="center" shrinkToFit="1"/>
    </xf>
    <xf numFmtId="176" fontId="2" fillId="0" borderId="25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0" fillId="0" borderId="26" xfId="0" applyBorder="1" applyAlignment="1">
      <alignment horizontal="center" vertical="center" shrinkToFit="1"/>
    </xf>
    <xf numFmtId="56" fontId="0" fillId="0" borderId="27" xfId="0" applyNumberFormat="1" applyBorder="1" applyAlignment="1">
      <alignment horizontal="center" vertical="center" shrinkToFit="1"/>
    </xf>
    <xf numFmtId="20" fontId="0" fillId="0" borderId="13" xfId="0" applyNumberForma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56" fontId="0" fillId="0" borderId="28" xfId="0" applyNumberFormat="1" applyBorder="1" applyAlignment="1">
      <alignment horizontal="center" vertical="center" shrinkToFit="1"/>
    </xf>
    <xf numFmtId="56" fontId="0" fillId="0" borderId="29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center" vertical="center" shrinkToFit="1"/>
    </xf>
    <xf numFmtId="185" fontId="2" fillId="0" borderId="31" xfId="0" applyNumberFormat="1" applyFont="1" applyBorder="1" applyAlignment="1" applyProtection="1">
      <alignment horizontal="center" vertical="center" shrinkToFit="1"/>
      <protection/>
    </xf>
    <xf numFmtId="176" fontId="5" fillId="0" borderId="32" xfId="0" applyNumberFormat="1" applyFont="1" applyBorder="1" applyAlignment="1">
      <alignment horizontal="center" vertical="center" shrinkToFit="1"/>
    </xf>
    <xf numFmtId="176" fontId="5" fillId="0" borderId="33" xfId="0" applyNumberFormat="1" applyFont="1" applyBorder="1" applyAlignment="1">
      <alignment horizontal="center" vertical="center" shrinkToFit="1"/>
    </xf>
    <xf numFmtId="20" fontId="0" fillId="0" borderId="34" xfId="0" applyNumberForma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56" fontId="0" fillId="0" borderId="18" xfId="0" applyNumberFormat="1" applyBorder="1" applyAlignment="1">
      <alignment horizontal="center" vertical="center" shrinkToFit="1"/>
    </xf>
    <xf numFmtId="20" fontId="0" fillId="0" borderId="36" xfId="0" applyNumberFormat="1" applyBorder="1" applyAlignment="1">
      <alignment horizontal="center" vertical="center" shrinkToFit="1"/>
    </xf>
    <xf numFmtId="20" fontId="0" fillId="0" borderId="37" xfId="0" applyNumberForma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56" fontId="0" fillId="0" borderId="40" xfId="0" applyNumberFormat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shrinkToFit="1"/>
    </xf>
    <xf numFmtId="193" fontId="5" fillId="0" borderId="32" xfId="0" applyNumberFormat="1" applyFont="1" applyBorder="1" applyAlignment="1">
      <alignment horizontal="center" vertical="center" shrinkToFit="1"/>
    </xf>
    <xf numFmtId="193" fontId="5" fillId="0" borderId="33" xfId="0" applyNumberFormat="1" applyFont="1" applyBorder="1" applyAlignment="1">
      <alignment horizontal="center" vertical="center" shrinkToFit="1"/>
    </xf>
    <xf numFmtId="20" fontId="0" fillId="0" borderId="41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176" fontId="0" fillId="0" borderId="42" xfId="0" applyNumberFormat="1" applyFill="1" applyBorder="1" applyAlignment="1">
      <alignment horizontal="center" vertical="center" shrinkToFit="1"/>
    </xf>
    <xf numFmtId="176" fontId="0" fillId="0" borderId="43" xfId="0" applyNumberFormat="1" applyFill="1" applyBorder="1" applyAlignment="1">
      <alignment horizontal="center" vertical="center" shrinkToFit="1"/>
    </xf>
    <xf numFmtId="185" fontId="2" fillId="23" borderId="31" xfId="0" applyNumberFormat="1" applyFont="1" applyFill="1" applyBorder="1" applyAlignment="1" applyProtection="1">
      <alignment horizontal="center" vertical="center" shrinkToFit="1"/>
      <protection/>
    </xf>
    <xf numFmtId="188" fontId="2" fillId="23" borderId="15" xfId="0" applyNumberFormat="1" applyFont="1" applyFill="1" applyBorder="1" applyAlignment="1" applyProtection="1">
      <alignment horizontal="center" vertical="center" shrinkToFit="1"/>
      <protection/>
    </xf>
    <xf numFmtId="187" fontId="2" fillId="23" borderId="16" xfId="0" applyNumberFormat="1" applyFont="1" applyFill="1" applyBorder="1" applyAlignment="1" applyProtection="1">
      <alignment horizontal="center" vertical="center" shrinkToFit="1"/>
      <protection/>
    </xf>
    <xf numFmtId="176" fontId="5" fillId="23" borderId="44" xfId="0" applyNumberFormat="1" applyFont="1" applyFill="1" applyBorder="1" applyAlignment="1">
      <alignment horizontal="center" vertical="center" shrinkToFit="1"/>
    </xf>
    <xf numFmtId="176" fontId="2" fillId="23" borderId="40" xfId="0" applyNumberFormat="1" applyFont="1" applyFill="1" applyBorder="1" applyAlignment="1">
      <alignment horizontal="center" vertical="center" shrinkToFit="1"/>
    </xf>
    <xf numFmtId="176" fontId="2" fillId="23" borderId="41" xfId="0" applyNumberFormat="1" applyFont="1" applyFill="1" applyBorder="1" applyAlignment="1">
      <alignment horizontal="center" vertical="center" shrinkToFit="1"/>
    </xf>
    <xf numFmtId="176" fontId="2" fillId="23" borderId="45" xfId="0" applyNumberFormat="1" applyFont="1" applyFill="1" applyBorder="1" applyAlignment="1">
      <alignment horizontal="center" vertical="center" shrinkToFit="1"/>
    </xf>
    <xf numFmtId="176" fontId="2" fillId="23" borderId="41" xfId="0" applyNumberFormat="1" applyFont="1" applyFill="1" applyBorder="1" applyAlignment="1">
      <alignment horizontal="center" vertical="center" shrinkToFit="1"/>
    </xf>
    <xf numFmtId="176" fontId="2" fillId="23" borderId="46" xfId="0" applyNumberFormat="1" applyFont="1" applyFill="1" applyBorder="1" applyAlignment="1">
      <alignment horizontal="center" vertical="center" shrinkToFit="1"/>
    </xf>
    <xf numFmtId="193" fontId="5" fillId="23" borderId="47" xfId="0" applyNumberFormat="1" applyFont="1" applyFill="1" applyBorder="1" applyAlignment="1">
      <alignment horizontal="center" vertical="center" shrinkToFit="1"/>
    </xf>
    <xf numFmtId="176" fontId="0" fillId="23" borderId="43" xfId="0" applyNumberFormat="1" applyFont="1" applyFill="1" applyBorder="1" applyAlignment="1">
      <alignment horizontal="center" vertical="center" shrinkToFit="1"/>
    </xf>
    <xf numFmtId="176" fontId="2" fillId="23" borderId="48" xfId="0" applyNumberFormat="1" applyFont="1" applyFill="1" applyBorder="1" applyAlignment="1">
      <alignment horizontal="center" vertical="center" shrinkToFit="1"/>
    </xf>
    <xf numFmtId="176" fontId="2" fillId="23" borderId="21" xfId="0" applyNumberFormat="1" applyFont="1" applyFill="1" applyBorder="1" applyAlignment="1">
      <alignment horizontal="center" vertical="center" shrinkToFit="1"/>
    </xf>
    <xf numFmtId="176" fontId="2" fillId="23" borderId="2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wrapText="1"/>
    </xf>
    <xf numFmtId="194" fontId="5" fillId="0" borderId="32" xfId="0" applyNumberFormat="1" applyFont="1" applyBorder="1" applyAlignment="1">
      <alignment horizontal="center" vertical="center" shrinkToFit="1"/>
    </xf>
    <xf numFmtId="194" fontId="5" fillId="0" borderId="33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95" fontId="5" fillId="0" borderId="49" xfId="0" applyNumberFormat="1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0" fillId="0" borderId="49" xfId="0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 shrinkToFit="1"/>
    </xf>
    <xf numFmtId="176" fontId="2" fillId="0" borderId="21" xfId="0" applyNumberFormat="1" applyFont="1" applyFill="1" applyBorder="1" applyAlignment="1">
      <alignment horizontal="center" vertical="center" shrinkToFit="1"/>
    </xf>
    <xf numFmtId="56" fontId="0" fillId="0" borderId="50" xfId="0" applyNumberForma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185" fontId="2" fillId="0" borderId="53" xfId="0" applyNumberFormat="1" applyFont="1" applyBorder="1" applyAlignment="1" applyProtection="1">
      <alignment horizontal="center" vertical="center" shrinkToFit="1"/>
      <protection/>
    </xf>
    <xf numFmtId="188" fontId="2" fillId="0" borderId="34" xfId="0" applyNumberFormat="1" applyFont="1" applyBorder="1" applyAlignment="1" applyProtection="1">
      <alignment horizontal="center" vertical="center" shrinkToFit="1"/>
      <protection/>
    </xf>
    <xf numFmtId="0" fontId="0" fillId="0" borderId="3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176" fontId="0" fillId="23" borderId="43" xfId="0" applyNumberFormat="1" applyFill="1" applyBorder="1" applyAlignment="1">
      <alignment horizontal="center" vertical="center" shrinkToFit="1"/>
    </xf>
    <xf numFmtId="185" fontId="2" fillId="23" borderId="53" xfId="0" applyNumberFormat="1" applyFont="1" applyFill="1" applyBorder="1" applyAlignment="1" applyProtection="1">
      <alignment horizontal="center" vertical="center" shrinkToFit="1"/>
      <protection/>
    </xf>
    <xf numFmtId="188" fontId="2" fillId="23" borderId="34" xfId="0" applyNumberFormat="1" applyFont="1" applyFill="1" applyBorder="1" applyAlignment="1" applyProtection="1">
      <alignment horizontal="center" vertical="center" shrinkToFit="1"/>
      <protection/>
    </xf>
    <xf numFmtId="176" fontId="5" fillId="23" borderId="33" xfId="0" applyNumberFormat="1" applyFont="1" applyFill="1" applyBorder="1" applyAlignment="1">
      <alignment horizontal="center" vertical="center" shrinkToFit="1"/>
    </xf>
    <xf numFmtId="176" fontId="5" fillId="0" borderId="44" xfId="0" applyNumberFormat="1" applyFont="1" applyBorder="1" applyAlignment="1">
      <alignment horizontal="center" vertical="center" shrinkToFit="1"/>
    </xf>
    <xf numFmtId="187" fontId="2" fillId="0" borderId="54" xfId="0" applyNumberFormat="1" applyFont="1" applyBorder="1" applyAlignment="1" applyProtection="1">
      <alignment horizontal="center" vertical="center" shrinkToFit="1"/>
      <protection/>
    </xf>
    <xf numFmtId="176" fontId="2" fillId="23" borderId="50" xfId="0" applyNumberFormat="1" applyFont="1" applyFill="1" applyBorder="1" applyAlignment="1">
      <alignment horizontal="center" vertical="center" shrinkToFit="1"/>
    </xf>
    <xf numFmtId="176" fontId="2" fillId="23" borderId="55" xfId="0" applyNumberFormat="1" applyFont="1" applyFill="1" applyBorder="1" applyAlignment="1">
      <alignment horizontal="center" vertical="center" shrinkToFit="1"/>
    </xf>
    <xf numFmtId="176" fontId="2" fillId="23" borderId="56" xfId="0" applyNumberFormat="1" applyFont="1" applyFill="1" applyBorder="1" applyAlignment="1">
      <alignment horizontal="center" vertical="center" shrinkToFit="1"/>
    </xf>
    <xf numFmtId="176" fontId="2" fillId="23" borderId="57" xfId="0" applyNumberFormat="1" applyFont="1" applyFill="1" applyBorder="1" applyAlignment="1">
      <alignment horizontal="center" vertical="center" shrinkToFit="1"/>
    </xf>
    <xf numFmtId="176" fontId="2" fillId="23" borderId="58" xfId="0" applyNumberFormat="1" applyFont="1" applyFill="1" applyBorder="1" applyAlignment="1">
      <alignment horizontal="center" vertical="center" shrinkToFit="1"/>
    </xf>
    <xf numFmtId="176" fontId="2" fillId="0" borderId="59" xfId="0" applyNumberFormat="1" applyFont="1" applyFill="1" applyBorder="1" applyAlignment="1">
      <alignment horizontal="center" vertical="center" shrinkToFit="1"/>
    </xf>
    <xf numFmtId="176" fontId="2" fillId="0" borderId="41" xfId="0" applyNumberFormat="1" applyFont="1" applyFill="1" applyBorder="1" applyAlignment="1">
      <alignment horizontal="center" vertical="center" shrinkToFit="1"/>
    </xf>
    <xf numFmtId="176" fontId="2" fillId="0" borderId="41" xfId="0" applyNumberFormat="1" applyFont="1" applyFill="1" applyBorder="1" applyAlignment="1">
      <alignment horizontal="center" vertical="center" shrinkToFit="1"/>
    </xf>
    <xf numFmtId="176" fontId="2" fillId="0" borderId="46" xfId="0" applyNumberFormat="1" applyFont="1" applyFill="1" applyBorder="1" applyAlignment="1">
      <alignment horizontal="center" vertical="center" shrinkToFit="1"/>
    </xf>
    <xf numFmtId="176" fontId="2" fillId="23" borderId="30" xfId="0" applyNumberFormat="1" applyFont="1" applyFill="1" applyBorder="1" applyAlignment="1">
      <alignment horizontal="center" vertical="center" shrinkToFit="1"/>
    </xf>
    <xf numFmtId="20" fontId="0" fillId="0" borderId="60" xfId="0" applyNumberFormat="1" applyBorder="1" applyAlignment="1">
      <alignment horizontal="center" vertical="center" shrinkToFit="1"/>
    </xf>
    <xf numFmtId="20" fontId="0" fillId="0" borderId="19" xfId="0" applyNumberFormat="1" applyBorder="1" applyAlignment="1">
      <alignment horizontal="center" vertical="center" shrinkToFit="1"/>
    </xf>
    <xf numFmtId="176" fontId="2" fillId="24" borderId="59" xfId="0" applyNumberFormat="1" applyFont="1" applyFill="1" applyBorder="1" applyAlignment="1">
      <alignment horizontal="center" vertical="center" shrinkToFit="1"/>
    </xf>
    <xf numFmtId="176" fontId="2" fillId="24" borderId="41" xfId="0" applyNumberFormat="1" applyFont="1" applyFill="1" applyBorder="1" applyAlignment="1">
      <alignment horizontal="center" vertical="center" shrinkToFit="1"/>
    </xf>
    <xf numFmtId="20" fontId="0" fillId="0" borderId="58" xfId="0" applyNumberFormat="1" applyBorder="1" applyAlignment="1">
      <alignment horizontal="center" vertical="center" shrinkToFit="1"/>
    </xf>
    <xf numFmtId="193" fontId="5" fillId="23" borderId="44" xfId="0" applyNumberFormat="1" applyFont="1" applyFill="1" applyBorder="1" applyAlignment="1">
      <alignment horizontal="center" vertical="center" shrinkToFit="1"/>
    </xf>
    <xf numFmtId="194" fontId="5" fillId="23" borderId="44" xfId="0" applyNumberFormat="1" applyFont="1" applyFill="1" applyBorder="1" applyAlignment="1">
      <alignment horizontal="center" vertical="center" shrinkToFit="1"/>
    </xf>
    <xf numFmtId="193" fontId="5" fillId="0" borderId="47" xfId="0" applyNumberFormat="1" applyFont="1" applyBorder="1" applyAlignment="1">
      <alignment horizontal="center" vertical="center" shrinkToFit="1"/>
    </xf>
    <xf numFmtId="194" fontId="5" fillId="0" borderId="47" xfId="0" applyNumberFormat="1" applyFont="1" applyBorder="1" applyAlignment="1">
      <alignment horizontal="center" vertical="center" shrinkToFit="1"/>
    </xf>
    <xf numFmtId="176" fontId="2" fillId="25" borderId="19" xfId="0" applyNumberFormat="1" applyFont="1" applyFill="1" applyBorder="1" applyAlignment="1">
      <alignment horizontal="center" vertical="center" shrinkToFit="1"/>
    </xf>
    <xf numFmtId="176" fontId="2" fillId="25" borderId="18" xfId="0" applyNumberFormat="1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176" fontId="5" fillId="0" borderId="66" xfId="0" applyNumberFormat="1" applyFont="1" applyFill="1" applyBorder="1" applyAlignment="1">
      <alignment horizontal="center" vertical="center" shrinkToFit="1"/>
    </xf>
    <xf numFmtId="176" fontId="5" fillId="0" borderId="17" xfId="0" applyNumberFormat="1" applyFont="1" applyFill="1" applyBorder="1" applyAlignment="1">
      <alignment horizontal="center" vertical="center" shrinkToFit="1"/>
    </xf>
    <xf numFmtId="176" fontId="5" fillId="0" borderId="65" xfId="0" applyNumberFormat="1" applyFont="1" applyFill="1" applyBorder="1" applyAlignment="1">
      <alignment horizontal="center" vertical="center" shrinkToFit="1"/>
    </xf>
    <xf numFmtId="176" fontId="27" fillId="0" borderId="66" xfId="0" applyNumberFormat="1" applyFont="1" applyFill="1" applyBorder="1" applyAlignment="1">
      <alignment horizontal="center" vertical="center" shrinkToFit="1"/>
    </xf>
    <xf numFmtId="176" fontId="28" fillId="0" borderId="17" xfId="0" applyNumberFormat="1" applyFont="1" applyFill="1" applyBorder="1" applyAlignment="1">
      <alignment horizontal="center" vertical="center" shrinkToFit="1"/>
    </xf>
    <xf numFmtId="176" fontId="28" fillId="0" borderId="65" xfId="0" applyNumberFormat="1" applyFont="1" applyFill="1" applyBorder="1" applyAlignment="1">
      <alignment horizontal="center" vertical="center" shrinkToFit="1"/>
    </xf>
    <xf numFmtId="188" fontId="2" fillId="0" borderId="67" xfId="0" applyNumberFormat="1" applyFont="1" applyBorder="1" applyAlignment="1" applyProtection="1">
      <alignment horizontal="center" vertical="center" shrinkToFit="1"/>
      <protection/>
    </xf>
    <xf numFmtId="188" fontId="2" fillId="0" borderId="68" xfId="0" applyNumberFormat="1" applyFont="1" applyBorder="1" applyAlignment="1" applyProtection="1">
      <alignment horizontal="center" vertical="center" shrinkToFit="1"/>
      <protection/>
    </xf>
    <xf numFmtId="176" fontId="0" fillId="23" borderId="59" xfId="0" applyNumberFormat="1" applyFill="1" applyBorder="1" applyAlignment="1">
      <alignment horizontal="left" vertical="center"/>
    </xf>
    <xf numFmtId="176" fontId="0" fillId="23" borderId="63" xfId="0" applyNumberFormat="1" applyFill="1" applyBorder="1" applyAlignment="1">
      <alignment horizontal="left" vertical="center"/>
    </xf>
    <xf numFmtId="176" fontId="0" fillId="23" borderId="64" xfId="0" applyNumberFormat="1" applyFill="1" applyBorder="1" applyAlignment="1">
      <alignment horizontal="left" vertical="center"/>
    </xf>
    <xf numFmtId="176" fontId="0" fillId="0" borderId="59" xfId="0" applyNumberFormat="1" applyBorder="1" applyAlignment="1">
      <alignment horizontal="left" vertical="center" shrinkToFit="1"/>
    </xf>
    <xf numFmtId="176" fontId="0" fillId="0" borderId="63" xfId="0" applyNumberFormat="1" applyBorder="1" applyAlignment="1">
      <alignment horizontal="left" vertical="center" shrinkToFit="1"/>
    </xf>
    <xf numFmtId="0" fontId="0" fillId="0" borderId="64" xfId="0" applyBorder="1" applyAlignment="1">
      <alignment horizontal="left" vertical="center" shrinkToFit="1"/>
    </xf>
    <xf numFmtId="176" fontId="0" fillId="23" borderId="53" xfId="0" applyNumberFormat="1" applyFill="1" applyBorder="1" applyAlignment="1">
      <alignment horizontal="left" vertical="center"/>
    </xf>
    <xf numFmtId="176" fontId="0" fillId="23" borderId="34" xfId="0" applyNumberFormat="1" applyFill="1" applyBorder="1" applyAlignment="1">
      <alignment horizontal="left" vertical="center"/>
    </xf>
    <xf numFmtId="176" fontId="0" fillId="23" borderId="54" xfId="0" applyNumberFormat="1" applyFill="1" applyBorder="1" applyAlignment="1">
      <alignment horizontal="left" vertical="center"/>
    </xf>
    <xf numFmtId="176" fontId="0" fillId="0" borderId="53" xfId="0" applyNumberFormat="1" applyFill="1" applyBorder="1" applyAlignment="1">
      <alignment horizontal="left" vertical="center" shrinkToFit="1"/>
    </xf>
    <xf numFmtId="176" fontId="0" fillId="0" borderId="34" xfId="0" applyNumberFormat="1" applyFill="1" applyBorder="1" applyAlignment="1">
      <alignment horizontal="left" vertical="center" shrinkToFit="1"/>
    </xf>
    <xf numFmtId="0" fontId="0" fillId="0" borderId="54" xfId="0" applyFill="1" applyBorder="1" applyAlignment="1">
      <alignment horizontal="left" vertical="center" shrinkToFit="1"/>
    </xf>
    <xf numFmtId="176" fontId="0" fillId="0" borderId="31" xfId="0" applyNumberFormat="1" applyFill="1" applyBorder="1" applyAlignment="1">
      <alignment horizontal="left" vertical="center" shrinkToFit="1"/>
    </xf>
    <xf numFmtId="176" fontId="0" fillId="0" borderId="15" xfId="0" applyNumberFormat="1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56" fontId="0" fillId="0" borderId="66" xfId="0" applyNumberFormat="1" applyBorder="1" applyAlignment="1">
      <alignment horizontal="center" vertical="center" shrinkToFit="1"/>
    </xf>
    <xf numFmtId="56" fontId="0" fillId="0" borderId="17" xfId="0" applyNumberFormat="1" applyBorder="1" applyAlignment="1">
      <alignment horizontal="center" vertical="center" shrinkToFit="1"/>
    </xf>
    <xf numFmtId="56" fontId="0" fillId="0" borderId="65" xfId="0" applyNumberFormat="1" applyBorder="1" applyAlignment="1">
      <alignment horizontal="center" vertical="center" shrinkToFit="1"/>
    </xf>
    <xf numFmtId="56" fontId="0" fillId="0" borderId="73" xfId="0" applyNumberFormat="1" applyBorder="1" applyAlignment="1">
      <alignment horizontal="center" vertical="center" shrinkToFit="1"/>
    </xf>
    <xf numFmtId="20" fontId="0" fillId="0" borderId="74" xfId="0" applyNumberFormat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1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0"/>
          <a:ext cx="76866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609600</xdr:colOff>
      <xdr:row>1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0"/>
          <a:ext cx="76676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581025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76581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581025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76581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581025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76485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581025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76581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="85" zoomScaleNormal="85" zoomScalePageLayoutView="0" workbookViewId="0" topLeftCell="A1">
      <selection activeCell="Q18" sqref="Q18"/>
    </sheetView>
  </sheetViews>
  <sheetFormatPr defaultColWidth="9.00390625" defaultRowHeight="13.5"/>
  <cols>
    <col min="1" max="1" width="9.5039062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5" width="8.125" style="1" customWidth="1"/>
    <col min="16" max="16384" width="9.00390625" style="1" customWidth="1"/>
  </cols>
  <sheetData>
    <row r="1" spans="1:15" ht="31.5" customHeight="1">
      <c r="A1" s="141" t="s">
        <v>84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9" ht="18" customHeight="1">
      <c r="A2" s="142" t="s">
        <v>83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39"/>
      <c r="P2" s="139"/>
      <c r="Q2" s="139"/>
      <c r="R2" s="139"/>
      <c r="S2" s="139"/>
    </row>
    <row r="3" spans="1:15" ht="15" customHeight="1">
      <c r="A3" s="49"/>
      <c r="B3" s="49"/>
      <c r="C3" s="49"/>
      <c r="D3" s="48"/>
      <c r="E3" s="48"/>
      <c r="F3" s="48"/>
      <c r="G3" s="48"/>
      <c r="H3" s="48"/>
      <c r="I3" s="81"/>
      <c r="J3" s="81"/>
      <c r="K3" s="81"/>
      <c r="L3" s="81"/>
      <c r="M3" s="140" t="s">
        <v>145</v>
      </c>
      <c r="N3" s="140"/>
      <c r="O3" s="140"/>
    </row>
    <row r="4" spans="1:18" ht="15" thickBot="1">
      <c r="A4" s="6" t="s">
        <v>4</v>
      </c>
      <c r="B4" s="6"/>
      <c r="O4" s="48"/>
      <c r="P4" s="143" t="s">
        <v>11</v>
      </c>
      <c r="Q4" s="144"/>
      <c r="R4" s="144"/>
    </row>
    <row r="5" spans="1:18" s="21" customFormat="1" ht="27" customHeight="1" thickBot="1">
      <c r="A5" s="148"/>
      <c r="B5" s="149"/>
      <c r="C5" s="150"/>
      <c r="D5" s="57" t="s">
        <v>42</v>
      </c>
      <c r="E5" s="56" t="s">
        <v>34</v>
      </c>
      <c r="F5" s="56" t="s">
        <v>40</v>
      </c>
      <c r="G5" s="56" t="s">
        <v>41</v>
      </c>
      <c r="H5" s="95"/>
      <c r="I5" s="68"/>
      <c r="J5" s="145" t="s">
        <v>6</v>
      </c>
      <c r="K5" s="146"/>
      <c r="L5" s="147"/>
      <c r="M5" s="7" t="s">
        <v>0</v>
      </c>
      <c r="N5" s="7" t="s">
        <v>17</v>
      </c>
      <c r="O5" s="74" t="s">
        <v>25</v>
      </c>
      <c r="P5" s="28" t="s">
        <v>12</v>
      </c>
      <c r="Q5" s="1"/>
      <c r="R5" s="1"/>
    </row>
    <row r="6" spans="1:16" ht="20.25" customHeight="1">
      <c r="A6" s="162" t="s">
        <v>36</v>
      </c>
      <c r="B6" s="163"/>
      <c r="C6" s="164"/>
      <c r="D6" s="26"/>
      <c r="E6" s="14"/>
      <c r="F6" s="14" t="s">
        <v>110</v>
      </c>
      <c r="G6" s="85"/>
      <c r="H6" s="69"/>
      <c r="I6" s="69"/>
      <c r="J6" s="18">
        <f>COUNTIF(D6:I6,"○")</f>
        <v>0</v>
      </c>
      <c r="K6" s="8">
        <f>COUNTIF(D6:I6,"●")</f>
        <v>1</v>
      </c>
      <c r="L6" s="9">
        <f>COUNTIF(D6:I6,"△")</f>
        <v>0</v>
      </c>
      <c r="M6" s="38">
        <f>COUNTIF(D6:I6,"")-3</f>
        <v>2</v>
      </c>
      <c r="N6" s="52"/>
      <c r="O6" s="75">
        <v>1</v>
      </c>
      <c r="P6" s="28" t="s">
        <v>13</v>
      </c>
    </row>
    <row r="7" spans="1:16" ht="20.25" customHeight="1">
      <c r="A7" s="162" t="s">
        <v>37</v>
      </c>
      <c r="B7" s="163"/>
      <c r="C7" s="164"/>
      <c r="D7" s="13"/>
      <c r="E7" s="27"/>
      <c r="F7" s="17"/>
      <c r="G7" s="17" t="s">
        <v>111</v>
      </c>
      <c r="H7" s="71"/>
      <c r="I7" s="70"/>
      <c r="J7" s="37">
        <f>COUNTIF(D7:I7,"○")</f>
        <v>1</v>
      </c>
      <c r="K7" s="10">
        <f>COUNTIF(D7:I7,"●")</f>
        <v>0</v>
      </c>
      <c r="L7" s="11">
        <f>COUNTIF(D7:I7,"△")</f>
        <v>0</v>
      </c>
      <c r="M7" s="39">
        <f>COUNTIF(D7:I7,"")-3</f>
        <v>2</v>
      </c>
      <c r="N7" s="53"/>
      <c r="O7" s="76">
        <v>1</v>
      </c>
      <c r="P7" s="28" t="s">
        <v>14</v>
      </c>
    </row>
    <row r="8" spans="1:16" ht="20.25" customHeight="1">
      <c r="A8" s="165" t="s">
        <v>38</v>
      </c>
      <c r="B8" s="166"/>
      <c r="C8" s="167"/>
      <c r="D8" s="13" t="s">
        <v>111</v>
      </c>
      <c r="E8" s="15"/>
      <c r="F8" s="27"/>
      <c r="G8" s="86"/>
      <c r="H8" s="71"/>
      <c r="I8" s="71"/>
      <c r="J8" s="37">
        <f>COUNTIF(D8:I8,"○")</f>
        <v>1</v>
      </c>
      <c r="K8" s="10">
        <f>COUNTIF(D8:I8,"●")</f>
        <v>0</v>
      </c>
      <c r="L8" s="11">
        <f>COUNTIF(D8:I8,"△")</f>
        <v>0</v>
      </c>
      <c r="M8" s="39">
        <f>COUNTIF(D8:I8,"")-3</f>
        <v>2</v>
      </c>
      <c r="N8" s="53"/>
      <c r="O8" s="76"/>
      <c r="P8" s="28" t="s">
        <v>15</v>
      </c>
    </row>
    <row r="9" spans="1:16" ht="20.25" customHeight="1" thickBot="1">
      <c r="A9" s="156" t="s">
        <v>39</v>
      </c>
      <c r="B9" s="157"/>
      <c r="C9" s="158"/>
      <c r="D9" s="106"/>
      <c r="E9" s="107" t="s">
        <v>110</v>
      </c>
      <c r="F9" s="108"/>
      <c r="G9" s="109"/>
      <c r="H9" s="64"/>
      <c r="I9" s="110"/>
      <c r="J9" s="91">
        <f>COUNTIF(D9:I9,"○")</f>
        <v>0</v>
      </c>
      <c r="K9" s="92">
        <f>COUNTIF(D9:I9,"●")</f>
        <v>1</v>
      </c>
      <c r="L9" s="100">
        <f>COUNTIF(D9:I9,"△")</f>
        <v>0</v>
      </c>
      <c r="M9" s="99">
        <f>COUNTIF(D9:I9,"")-3</f>
        <v>2</v>
      </c>
      <c r="N9" s="118"/>
      <c r="O9" s="119"/>
      <c r="P9" s="28" t="s">
        <v>16</v>
      </c>
    </row>
    <row r="10" spans="1:16" ht="20.25" customHeight="1" hidden="1">
      <c r="A10" s="159"/>
      <c r="B10" s="160"/>
      <c r="C10" s="161"/>
      <c r="D10" s="101"/>
      <c r="E10" s="102"/>
      <c r="F10" s="103"/>
      <c r="G10" s="103"/>
      <c r="H10" s="104"/>
      <c r="I10" s="105"/>
      <c r="J10" s="96"/>
      <c r="K10" s="97"/>
      <c r="L10" s="60"/>
      <c r="M10" s="98"/>
      <c r="N10" s="116"/>
      <c r="O10" s="117"/>
      <c r="P10" s="32" t="s">
        <v>20</v>
      </c>
    </row>
    <row r="11" spans="1:16" ht="20.25" customHeight="1" hidden="1" thickBot="1">
      <c r="A11" s="153"/>
      <c r="B11" s="154"/>
      <c r="C11" s="155"/>
      <c r="D11" s="62"/>
      <c r="E11" s="63"/>
      <c r="F11" s="64"/>
      <c r="G11" s="64"/>
      <c r="H11" s="65"/>
      <c r="I11" s="66"/>
      <c r="J11" s="58"/>
      <c r="K11" s="59"/>
      <c r="L11" s="60"/>
      <c r="M11" s="61"/>
      <c r="N11" s="67"/>
      <c r="O11" s="67"/>
      <c r="P11" s="32"/>
    </row>
    <row r="12" spans="2:16" ht="20.25" customHeight="1" thickBot="1">
      <c r="B12" s="16"/>
      <c r="C12" s="16"/>
      <c r="D12" s="19"/>
      <c r="E12" s="19"/>
      <c r="F12" s="19"/>
      <c r="G12" s="19"/>
      <c r="H12" s="19"/>
      <c r="I12" s="19"/>
      <c r="J12" s="151" t="s">
        <v>18</v>
      </c>
      <c r="K12" s="151"/>
      <c r="L12" s="152"/>
      <c r="M12" s="94">
        <f>SUM(M6:M11)/2</f>
        <v>4</v>
      </c>
      <c r="N12" s="20"/>
      <c r="O12" s="80">
        <f>SUM(O6:O10)</f>
        <v>2</v>
      </c>
      <c r="P12" s="32" t="s">
        <v>20</v>
      </c>
    </row>
    <row r="13" spans="1:14" ht="16.5" customHeight="1" thickBot="1">
      <c r="A13" s="6" t="s">
        <v>140</v>
      </c>
      <c r="B13" s="6"/>
      <c r="N13" s="35"/>
    </row>
    <row r="14" spans="1:16" ht="16.5" customHeight="1" thickBot="1">
      <c r="A14" s="4" t="s">
        <v>1</v>
      </c>
      <c r="B14" s="12" t="s">
        <v>7</v>
      </c>
      <c r="C14" s="5" t="s">
        <v>2</v>
      </c>
      <c r="D14" s="138" t="s">
        <v>19</v>
      </c>
      <c r="E14" s="136"/>
      <c r="F14" s="136"/>
      <c r="G14" s="136"/>
      <c r="H14" s="136"/>
      <c r="I14" s="136"/>
      <c r="J14" s="136"/>
      <c r="K14" s="136"/>
      <c r="L14" s="137"/>
      <c r="M14" s="136" t="s">
        <v>10</v>
      </c>
      <c r="N14" s="137"/>
      <c r="O14" s="77" t="s">
        <v>26</v>
      </c>
      <c r="P14" s="25"/>
    </row>
    <row r="15" spans="1:16" ht="16.5" customHeight="1">
      <c r="A15" s="30"/>
      <c r="B15" s="112"/>
      <c r="C15" s="29"/>
      <c r="D15" s="133"/>
      <c r="E15" s="134"/>
      <c r="F15" s="134"/>
      <c r="G15" s="134"/>
      <c r="H15" s="134"/>
      <c r="I15" s="134"/>
      <c r="J15" s="134"/>
      <c r="K15" s="134"/>
      <c r="L15" s="135"/>
      <c r="M15" s="134"/>
      <c r="N15" s="135"/>
      <c r="O15" s="93"/>
      <c r="P15" s="55"/>
    </row>
    <row r="16" spans="1:16" ht="16.5" customHeight="1" thickBot="1">
      <c r="A16" s="34"/>
      <c r="B16" s="111"/>
      <c r="C16" s="45"/>
      <c r="D16" s="125"/>
      <c r="E16" s="126"/>
      <c r="F16" s="126"/>
      <c r="G16" s="126"/>
      <c r="H16" s="126"/>
      <c r="I16" s="126"/>
      <c r="J16" s="126"/>
      <c r="K16" s="126"/>
      <c r="L16" s="127"/>
      <c r="M16" s="126"/>
      <c r="N16" s="127"/>
      <c r="O16" s="84"/>
      <c r="P16" s="55"/>
    </row>
    <row r="17" spans="1:16" ht="16.5" customHeight="1" thickBot="1">
      <c r="A17" s="6" t="s">
        <v>5</v>
      </c>
      <c r="B17" s="6"/>
      <c r="P17" s="24"/>
    </row>
    <row r="18" spans="1:16" ht="16.5" customHeight="1" thickBot="1">
      <c r="A18" s="4" t="s">
        <v>1</v>
      </c>
      <c r="B18" s="12" t="s">
        <v>7</v>
      </c>
      <c r="C18" s="5" t="s">
        <v>2</v>
      </c>
      <c r="D18" s="138" t="s">
        <v>3</v>
      </c>
      <c r="E18" s="136"/>
      <c r="F18" s="136"/>
      <c r="G18" s="136"/>
      <c r="H18" s="136"/>
      <c r="I18" s="136"/>
      <c r="J18" s="136"/>
      <c r="K18" s="136"/>
      <c r="L18" s="137"/>
      <c r="M18" s="138" t="s">
        <v>10</v>
      </c>
      <c r="N18" s="137"/>
      <c r="O18" s="77" t="s">
        <v>26</v>
      </c>
      <c r="P18" s="24"/>
    </row>
    <row r="19" spans="1:16" ht="16.5" customHeight="1">
      <c r="A19" s="30" t="s">
        <v>118</v>
      </c>
      <c r="B19" s="112" t="s">
        <v>27</v>
      </c>
      <c r="C19" s="29" t="s">
        <v>119</v>
      </c>
      <c r="D19" s="133" t="s">
        <v>120</v>
      </c>
      <c r="E19" s="134"/>
      <c r="F19" s="134"/>
      <c r="G19" s="134"/>
      <c r="H19" s="134"/>
      <c r="I19" s="134"/>
      <c r="J19" s="134"/>
      <c r="K19" s="134"/>
      <c r="L19" s="135"/>
      <c r="M19" s="134" t="s">
        <v>24</v>
      </c>
      <c r="N19" s="135"/>
      <c r="O19" s="93" t="s">
        <v>121</v>
      </c>
      <c r="P19" s="55"/>
    </row>
    <row r="20" spans="1:16" ht="16.5" customHeight="1">
      <c r="A20" s="42" t="s">
        <v>118</v>
      </c>
      <c r="B20" s="89">
        <v>0.6145833333333334</v>
      </c>
      <c r="C20" s="23" t="s">
        <v>122</v>
      </c>
      <c r="D20" s="122" t="s">
        <v>123</v>
      </c>
      <c r="E20" s="123"/>
      <c r="F20" s="123"/>
      <c r="G20" s="123"/>
      <c r="H20" s="123"/>
      <c r="I20" s="123"/>
      <c r="J20" s="123"/>
      <c r="K20" s="123"/>
      <c r="L20" s="124"/>
      <c r="M20" s="123" t="s">
        <v>24</v>
      </c>
      <c r="N20" s="124"/>
      <c r="O20" s="78" t="s">
        <v>34</v>
      </c>
      <c r="P20" s="55"/>
    </row>
    <row r="21" spans="1:16" ht="16.5" customHeight="1">
      <c r="A21" s="33"/>
      <c r="B21" s="40"/>
      <c r="C21" s="41"/>
      <c r="D21" s="130"/>
      <c r="E21" s="132"/>
      <c r="F21" s="132"/>
      <c r="G21" s="132"/>
      <c r="H21" s="132"/>
      <c r="I21" s="132"/>
      <c r="J21" s="132"/>
      <c r="K21" s="132"/>
      <c r="L21" s="131"/>
      <c r="M21" s="130"/>
      <c r="N21" s="131"/>
      <c r="O21" s="82"/>
      <c r="P21" s="55"/>
    </row>
    <row r="22" spans="1:16" ht="16.5" customHeight="1">
      <c r="A22" s="87"/>
      <c r="B22" s="24"/>
      <c r="C22" s="46"/>
      <c r="D22" s="122"/>
      <c r="E22" s="123"/>
      <c r="F22" s="123"/>
      <c r="G22" s="123"/>
      <c r="H22" s="123"/>
      <c r="I22" s="123"/>
      <c r="J22" s="123"/>
      <c r="K22" s="123"/>
      <c r="L22" s="124"/>
      <c r="M22" s="132"/>
      <c r="N22" s="131"/>
      <c r="O22" s="88"/>
      <c r="P22" s="55"/>
    </row>
    <row r="23" spans="1:16" ht="16.5" customHeight="1">
      <c r="A23" s="42"/>
      <c r="B23" s="89"/>
      <c r="C23" s="23"/>
      <c r="D23" s="122"/>
      <c r="E23" s="123"/>
      <c r="F23" s="123"/>
      <c r="G23" s="123"/>
      <c r="H23" s="123"/>
      <c r="I23" s="123"/>
      <c r="J23" s="123"/>
      <c r="K23" s="123"/>
      <c r="L23" s="124"/>
      <c r="M23" s="123"/>
      <c r="N23" s="124"/>
      <c r="O23" s="78"/>
      <c r="P23" s="55"/>
    </row>
    <row r="24" spans="1:15" ht="16.5" customHeight="1">
      <c r="A24" s="33"/>
      <c r="B24" s="40"/>
      <c r="C24" s="41"/>
      <c r="D24" s="122"/>
      <c r="E24" s="123"/>
      <c r="F24" s="123"/>
      <c r="G24" s="123"/>
      <c r="H24" s="123"/>
      <c r="I24" s="123"/>
      <c r="J24" s="123"/>
      <c r="K24" s="123"/>
      <c r="L24" s="124"/>
      <c r="M24" s="130"/>
      <c r="N24" s="131"/>
      <c r="O24" s="90"/>
    </row>
    <row r="25" spans="1:16" ht="16.5" customHeight="1" thickBot="1">
      <c r="A25" s="47"/>
      <c r="B25" s="54"/>
      <c r="C25" s="36"/>
      <c r="D25" s="125"/>
      <c r="E25" s="126"/>
      <c r="F25" s="126"/>
      <c r="G25" s="126"/>
      <c r="H25" s="126"/>
      <c r="I25" s="126"/>
      <c r="J25" s="126"/>
      <c r="K25" s="126"/>
      <c r="L25" s="127"/>
      <c r="M25" s="128"/>
      <c r="N25" s="129"/>
      <c r="O25" s="79"/>
      <c r="P25" s="55"/>
    </row>
    <row r="26" spans="1:12" ht="13.5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</row>
    <row r="27" spans="1:12" ht="13.5">
      <c r="A27" s="1"/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</row>
    <row r="28" spans="1:12" ht="13.5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</row>
    <row r="29" spans="1:12" ht="13.5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</row>
    <row r="30" spans="1:12" ht="13.5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</row>
    <row r="31" spans="1:12" ht="13.5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</row>
    <row r="32" spans="1:12" ht="13.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</row>
    <row r="33" spans="1:12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4:12" ht="13.5">
      <c r="D43" s="3"/>
      <c r="E43" s="3"/>
      <c r="F43" s="3"/>
      <c r="G43" s="3"/>
      <c r="H43" s="3"/>
      <c r="I43" s="3"/>
      <c r="J43" s="3"/>
      <c r="K43" s="3"/>
      <c r="L43" s="3"/>
    </row>
    <row r="44" spans="4:12" ht="13.5">
      <c r="D44" s="3"/>
      <c r="E44" s="3"/>
      <c r="F44" s="3"/>
      <c r="G44" s="3"/>
      <c r="H44" s="3"/>
      <c r="I44" s="3"/>
      <c r="J44" s="3"/>
      <c r="K44" s="3"/>
      <c r="L44" s="3"/>
    </row>
    <row r="45" spans="4:12" ht="13.5">
      <c r="D45" s="3"/>
      <c r="E45" s="3"/>
      <c r="F45" s="3"/>
      <c r="G45" s="3"/>
      <c r="H45" s="3"/>
      <c r="I45" s="3"/>
      <c r="J45" s="3"/>
      <c r="K45" s="3"/>
      <c r="L45" s="3"/>
    </row>
  </sheetData>
  <sheetProtection/>
  <mergeCells count="36">
    <mergeCell ref="P4:R4"/>
    <mergeCell ref="J5:L5"/>
    <mergeCell ref="A5:C5"/>
    <mergeCell ref="J12:L12"/>
    <mergeCell ref="A11:C11"/>
    <mergeCell ref="A9:C9"/>
    <mergeCell ref="A10:C10"/>
    <mergeCell ref="A6:C6"/>
    <mergeCell ref="A7:C7"/>
    <mergeCell ref="A8:C8"/>
    <mergeCell ref="O2:S2"/>
    <mergeCell ref="M3:O3"/>
    <mergeCell ref="A1:O1"/>
    <mergeCell ref="A2:N2"/>
    <mergeCell ref="D19:L19"/>
    <mergeCell ref="M14:N14"/>
    <mergeCell ref="M19:N19"/>
    <mergeCell ref="M18:N18"/>
    <mergeCell ref="D14:L14"/>
    <mergeCell ref="D18:L18"/>
    <mergeCell ref="D15:L15"/>
    <mergeCell ref="M15:N15"/>
    <mergeCell ref="D16:L16"/>
    <mergeCell ref="M16:N16"/>
    <mergeCell ref="D25:L25"/>
    <mergeCell ref="M25:N25"/>
    <mergeCell ref="M24:N24"/>
    <mergeCell ref="D21:L21"/>
    <mergeCell ref="D22:L22"/>
    <mergeCell ref="M22:N22"/>
    <mergeCell ref="M21:N21"/>
    <mergeCell ref="D20:L20"/>
    <mergeCell ref="M20:N20"/>
    <mergeCell ref="D24:L24"/>
    <mergeCell ref="D23:L23"/>
    <mergeCell ref="M23:N23"/>
  </mergeCells>
  <printOptions horizontalCentered="1"/>
  <pageMargins left="0.7874015748031497" right="0.3937007874015748" top="1.1811023622047245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zoomScale="85" zoomScaleNormal="85" zoomScalePageLayoutView="0" workbookViewId="0" topLeftCell="A1">
      <selection activeCell="Q19" sqref="Q19"/>
    </sheetView>
  </sheetViews>
  <sheetFormatPr defaultColWidth="9.00390625" defaultRowHeight="13.5"/>
  <cols>
    <col min="1" max="1" width="9.62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3" width="7.875" style="1" customWidth="1"/>
    <col min="14" max="15" width="8.125" style="1" customWidth="1"/>
    <col min="16" max="16" width="9.00390625" style="1" customWidth="1"/>
    <col min="17" max="22" width="4.00390625" style="1" customWidth="1"/>
    <col min="23" max="16384" width="9.00390625" style="1" customWidth="1"/>
  </cols>
  <sheetData>
    <row r="1" spans="1:15" ht="31.5" customHeight="1">
      <c r="A1" s="141" t="str">
        <f>Ａブロック!A1</f>
        <v>第１２回さわやかカップ教育リーグ・予選ブロック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18" customHeight="1">
      <c r="A2" s="142" t="str">
        <f>Ａブロック!A2</f>
        <v>2014年11月15日～2015年 1月25日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72"/>
    </row>
    <row r="3" spans="9:15" ht="15" customHeight="1">
      <c r="I3" s="83"/>
      <c r="J3" s="83"/>
      <c r="K3" s="83"/>
      <c r="L3" s="83"/>
      <c r="M3" s="139" t="str">
        <f>Ａブロック!M3</f>
        <v>【2014.12.10現在】</v>
      </c>
      <c r="N3" s="139"/>
      <c r="O3" s="139"/>
    </row>
    <row r="4" spans="1:20" ht="15" thickBot="1">
      <c r="A4" s="6" t="s">
        <v>8</v>
      </c>
      <c r="B4" s="6"/>
      <c r="O4" s="48"/>
      <c r="P4" s="168" t="s">
        <v>11</v>
      </c>
      <c r="Q4" s="168"/>
      <c r="R4" s="168"/>
      <c r="T4" s="51"/>
    </row>
    <row r="5" spans="1:20" s="21" customFormat="1" ht="27" customHeight="1" thickBot="1">
      <c r="A5" s="148"/>
      <c r="B5" s="149"/>
      <c r="C5" s="150"/>
      <c r="D5" s="57" t="s">
        <v>30</v>
      </c>
      <c r="E5" s="56" t="s">
        <v>47</v>
      </c>
      <c r="F5" s="56" t="s">
        <v>48</v>
      </c>
      <c r="G5" s="56" t="s">
        <v>49</v>
      </c>
      <c r="H5" s="95"/>
      <c r="I5" s="68"/>
      <c r="J5" s="145" t="s">
        <v>6</v>
      </c>
      <c r="K5" s="146"/>
      <c r="L5" s="147"/>
      <c r="M5" s="7" t="s">
        <v>0</v>
      </c>
      <c r="N5" s="7" t="s">
        <v>17</v>
      </c>
      <c r="O5" s="74" t="s">
        <v>25</v>
      </c>
      <c r="P5" s="28" t="s">
        <v>12</v>
      </c>
      <c r="Q5" s="1"/>
      <c r="T5" s="1"/>
    </row>
    <row r="6" spans="1:16" ht="20.25" customHeight="1">
      <c r="A6" s="162" t="s">
        <v>43</v>
      </c>
      <c r="B6" s="163"/>
      <c r="C6" s="164"/>
      <c r="D6" s="26"/>
      <c r="E6" s="14"/>
      <c r="F6" s="14"/>
      <c r="G6" s="85"/>
      <c r="H6" s="69"/>
      <c r="I6" s="69"/>
      <c r="J6" s="18">
        <f>COUNTIF(D6:I6,"○")</f>
        <v>0</v>
      </c>
      <c r="K6" s="8">
        <f>COUNTIF(D6:I6,"●")</f>
        <v>0</v>
      </c>
      <c r="L6" s="9">
        <f>COUNTIF(D6:I6,"△")</f>
        <v>0</v>
      </c>
      <c r="M6" s="38">
        <f>COUNTIF(D6:I6,"")-3</f>
        <v>3</v>
      </c>
      <c r="N6" s="52"/>
      <c r="O6" s="75"/>
      <c r="P6" s="28" t="s">
        <v>13</v>
      </c>
    </row>
    <row r="7" spans="1:16" ht="20.25" customHeight="1">
      <c r="A7" s="162" t="s">
        <v>44</v>
      </c>
      <c r="B7" s="163"/>
      <c r="C7" s="164"/>
      <c r="D7" s="13"/>
      <c r="E7" s="27"/>
      <c r="F7" s="17"/>
      <c r="G7" s="17"/>
      <c r="H7" s="71"/>
      <c r="I7" s="70"/>
      <c r="J7" s="37">
        <f>COUNTIF(D7:I7,"○")</f>
        <v>0</v>
      </c>
      <c r="K7" s="10">
        <f>COUNTIF(D7:I7,"●")</f>
        <v>0</v>
      </c>
      <c r="L7" s="11">
        <f>COUNTIF(D7:I7,"△")</f>
        <v>0</v>
      </c>
      <c r="M7" s="39">
        <f>COUNTIF(D7:I7,"")-3</f>
        <v>3</v>
      </c>
      <c r="N7" s="53"/>
      <c r="O7" s="76"/>
      <c r="P7" s="28" t="s">
        <v>14</v>
      </c>
    </row>
    <row r="8" spans="1:16" ht="20.25" customHeight="1">
      <c r="A8" s="165" t="s">
        <v>45</v>
      </c>
      <c r="B8" s="166"/>
      <c r="C8" s="167"/>
      <c r="D8" s="13"/>
      <c r="E8" s="15"/>
      <c r="F8" s="27"/>
      <c r="G8" s="86"/>
      <c r="H8" s="71"/>
      <c r="I8" s="71"/>
      <c r="J8" s="37">
        <f>COUNTIF(D8:I8,"○")</f>
        <v>0</v>
      </c>
      <c r="K8" s="10">
        <f>COUNTIF(D8:I8,"●")</f>
        <v>0</v>
      </c>
      <c r="L8" s="11">
        <f>COUNTIF(D8:I8,"△")</f>
        <v>0</v>
      </c>
      <c r="M8" s="39">
        <f>COUNTIF(D8:I8,"")-3</f>
        <v>3</v>
      </c>
      <c r="N8" s="53"/>
      <c r="O8" s="76"/>
      <c r="P8" s="28" t="s">
        <v>15</v>
      </c>
    </row>
    <row r="9" spans="1:16" ht="20.25" customHeight="1" thickBot="1">
      <c r="A9" s="156" t="s">
        <v>46</v>
      </c>
      <c r="B9" s="157"/>
      <c r="C9" s="158"/>
      <c r="D9" s="113"/>
      <c r="E9" s="107"/>
      <c r="F9" s="114"/>
      <c r="G9" s="109"/>
      <c r="H9" s="64"/>
      <c r="I9" s="110"/>
      <c r="J9" s="91">
        <f>COUNTIF(D9:I9,"○")</f>
        <v>0</v>
      </c>
      <c r="K9" s="92">
        <f>COUNTIF(D9:I9,"●")</f>
        <v>0</v>
      </c>
      <c r="L9" s="100">
        <f>COUNTIF(D9:I9,"△")</f>
        <v>0</v>
      </c>
      <c r="M9" s="99">
        <f>COUNTIF(D9:I9,"")-3</f>
        <v>3</v>
      </c>
      <c r="N9" s="118"/>
      <c r="O9" s="119"/>
      <c r="P9" s="28" t="s">
        <v>16</v>
      </c>
    </row>
    <row r="10" spans="1:16" ht="20.25" customHeight="1" hidden="1">
      <c r="A10" s="159"/>
      <c r="B10" s="160"/>
      <c r="C10" s="161"/>
      <c r="D10" s="101"/>
      <c r="E10" s="102"/>
      <c r="F10" s="103"/>
      <c r="G10" s="103"/>
      <c r="H10" s="104"/>
      <c r="I10" s="105"/>
      <c r="J10" s="96"/>
      <c r="K10" s="97"/>
      <c r="L10" s="60"/>
      <c r="M10" s="98"/>
      <c r="N10" s="116"/>
      <c r="O10" s="117"/>
      <c r="P10" s="32" t="s">
        <v>20</v>
      </c>
    </row>
    <row r="11" spans="1:15" ht="20.25" customHeight="1" hidden="1" thickBot="1">
      <c r="A11" s="153"/>
      <c r="B11" s="154"/>
      <c r="C11" s="155"/>
      <c r="D11" s="62"/>
      <c r="E11" s="63"/>
      <c r="F11" s="64"/>
      <c r="G11" s="64"/>
      <c r="H11" s="65"/>
      <c r="I11" s="66"/>
      <c r="J11" s="58"/>
      <c r="K11" s="59"/>
      <c r="L11" s="60"/>
      <c r="M11" s="61"/>
      <c r="N11" s="67"/>
      <c r="O11" s="67"/>
    </row>
    <row r="12" spans="2:16" ht="20.25" customHeight="1" thickBot="1">
      <c r="B12" s="16"/>
      <c r="C12" s="16"/>
      <c r="D12" s="19"/>
      <c r="E12" s="19"/>
      <c r="F12" s="19"/>
      <c r="G12" s="19"/>
      <c r="H12" s="19"/>
      <c r="I12" s="19"/>
      <c r="J12" s="151" t="s">
        <v>18</v>
      </c>
      <c r="K12" s="151"/>
      <c r="L12" s="152"/>
      <c r="M12" s="94">
        <f>SUM(M6:M11)/2</f>
        <v>6</v>
      </c>
      <c r="N12" s="20"/>
      <c r="O12" s="80">
        <f>SUM(O6:O10)</f>
        <v>0</v>
      </c>
      <c r="P12" s="32" t="s">
        <v>20</v>
      </c>
    </row>
    <row r="13" spans="1:14" ht="16.5" customHeight="1" thickBot="1">
      <c r="A13" s="6" t="str">
        <f>Ａブロック!A13</f>
        <v>＜今週の試合予定＞</v>
      </c>
      <c r="B13" s="6"/>
      <c r="N13" s="35"/>
    </row>
    <row r="14" spans="1:16" ht="16.5" customHeight="1" thickBot="1">
      <c r="A14" s="4" t="s">
        <v>1</v>
      </c>
      <c r="B14" s="12" t="s">
        <v>7</v>
      </c>
      <c r="C14" s="5" t="s">
        <v>2</v>
      </c>
      <c r="D14" s="138" t="s">
        <v>19</v>
      </c>
      <c r="E14" s="136"/>
      <c r="F14" s="136"/>
      <c r="G14" s="136"/>
      <c r="H14" s="136"/>
      <c r="I14" s="136"/>
      <c r="J14" s="136"/>
      <c r="K14" s="136"/>
      <c r="L14" s="137"/>
      <c r="M14" s="136" t="s">
        <v>10</v>
      </c>
      <c r="N14" s="137"/>
      <c r="O14" s="77" t="s">
        <v>26</v>
      </c>
      <c r="P14" s="25"/>
    </row>
    <row r="15" spans="1:16" ht="16.5" customHeight="1">
      <c r="A15" s="30"/>
      <c r="B15" s="112"/>
      <c r="C15" s="29"/>
      <c r="D15" s="133"/>
      <c r="E15" s="134"/>
      <c r="F15" s="134"/>
      <c r="G15" s="134"/>
      <c r="H15" s="134"/>
      <c r="I15" s="134"/>
      <c r="J15" s="134"/>
      <c r="K15" s="134"/>
      <c r="L15" s="135"/>
      <c r="M15" s="134"/>
      <c r="N15" s="135"/>
      <c r="O15" s="93"/>
      <c r="P15" s="55"/>
    </row>
    <row r="16" spans="1:16" ht="16.5" customHeight="1" thickBot="1">
      <c r="A16" s="34"/>
      <c r="B16" s="111"/>
      <c r="C16" s="45"/>
      <c r="D16" s="125"/>
      <c r="E16" s="126"/>
      <c r="F16" s="126"/>
      <c r="G16" s="126"/>
      <c r="H16" s="126"/>
      <c r="I16" s="126"/>
      <c r="J16" s="126"/>
      <c r="K16" s="126"/>
      <c r="L16" s="127"/>
      <c r="M16" s="126"/>
      <c r="N16" s="127"/>
      <c r="O16" s="84"/>
      <c r="P16" s="55"/>
    </row>
    <row r="17" spans="1:22" ht="16.5" customHeight="1" thickBot="1">
      <c r="A17" s="6" t="s">
        <v>5</v>
      </c>
      <c r="B17" s="6"/>
      <c r="P17" s="25"/>
      <c r="Q17" s="25"/>
      <c r="R17" s="25"/>
      <c r="S17" s="25"/>
      <c r="T17" s="25"/>
      <c r="U17" s="25"/>
      <c r="V17" s="25"/>
    </row>
    <row r="18" spans="1:22" ht="16.5" customHeight="1" thickBot="1">
      <c r="A18" s="4" t="s">
        <v>1</v>
      </c>
      <c r="B18" s="12" t="s">
        <v>7</v>
      </c>
      <c r="C18" s="5" t="s">
        <v>2</v>
      </c>
      <c r="D18" s="138" t="s">
        <v>3</v>
      </c>
      <c r="E18" s="136"/>
      <c r="F18" s="136"/>
      <c r="G18" s="136"/>
      <c r="H18" s="136"/>
      <c r="I18" s="136"/>
      <c r="J18" s="136"/>
      <c r="K18" s="136"/>
      <c r="L18" s="137"/>
      <c r="M18" s="136" t="s">
        <v>10</v>
      </c>
      <c r="N18" s="137"/>
      <c r="O18" s="77" t="s">
        <v>26</v>
      </c>
      <c r="P18" s="25"/>
      <c r="Q18" s="25"/>
      <c r="R18" s="25"/>
      <c r="S18" s="25"/>
      <c r="T18" s="25"/>
      <c r="U18" s="25"/>
      <c r="V18" s="25"/>
    </row>
    <row r="19" spans="1:16" ht="16.5" customHeight="1">
      <c r="A19" s="30"/>
      <c r="B19" s="31"/>
      <c r="C19" s="29"/>
      <c r="D19" s="133"/>
      <c r="E19" s="134"/>
      <c r="F19" s="134"/>
      <c r="G19" s="134"/>
      <c r="H19" s="134"/>
      <c r="I19" s="134"/>
      <c r="J19" s="134"/>
      <c r="K19" s="134"/>
      <c r="L19" s="135"/>
      <c r="M19" s="134"/>
      <c r="N19" s="135"/>
      <c r="O19" s="93"/>
      <c r="P19" s="55"/>
    </row>
    <row r="20" spans="1:16" ht="16.5" customHeight="1">
      <c r="A20" s="42"/>
      <c r="B20" s="22"/>
      <c r="C20" s="23"/>
      <c r="D20" s="122"/>
      <c r="E20" s="123"/>
      <c r="F20" s="123"/>
      <c r="G20" s="123"/>
      <c r="H20" s="123"/>
      <c r="I20" s="123"/>
      <c r="J20" s="123"/>
      <c r="K20" s="123"/>
      <c r="L20" s="124"/>
      <c r="M20" s="123"/>
      <c r="N20" s="124"/>
      <c r="O20" s="78"/>
      <c r="P20" s="55"/>
    </row>
    <row r="21" spans="1:16" ht="16.5" customHeight="1">
      <c r="A21" s="42"/>
      <c r="B21" s="43"/>
      <c r="C21" s="23"/>
      <c r="D21" s="122"/>
      <c r="E21" s="123"/>
      <c r="F21" s="123"/>
      <c r="G21" s="123"/>
      <c r="H21" s="123"/>
      <c r="I21" s="123"/>
      <c r="J21" s="123"/>
      <c r="K21" s="123"/>
      <c r="L21" s="124"/>
      <c r="M21" s="123"/>
      <c r="N21" s="124"/>
      <c r="O21" s="78"/>
      <c r="P21" s="55"/>
    </row>
    <row r="22" spans="1:16" ht="16.5" customHeight="1">
      <c r="A22" s="33"/>
      <c r="B22" s="40"/>
      <c r="C22" s="41"/>
      <c r="D22" s="130"/>
      <c r="E22" s="132"/>
      <c r="F22" s="132"/>
      <c r="G22" s="132"/>
      <c r="H22" s="132"/>
      <c r="I22" s="132"/>
      <c r="J22" s="132"/>
      <c r="K22" s="132"/>
      <c r="L22" s="131"/>
      <c r="M22" s="132"/>
      <c r="N22" s="131"/>
      <c r="O22" s="82"/>
      <c r="P22" s="55"/>
    </row>
    <row r="23" spans="1:16" ht="16.5" customHeight="1">
      <c r="A23" s="42"/>
      <c r="B23" s="89"/>
      <c r="C23" s="41"/>
      <c r="D23" s="130"/>
      <c r="E23" s="132"/>
      <c r="F23" s="132"/>
      <c r="G23" s="132"/>
      <c r="H23" s="132"/>
      <c r="I23" s="132"/>
      <c r="J23" s="132"/>
      <c r="K23" s="132"/>
      <c r="L23" s="131"/>
      <c r="M23" s="132"/>
      <c r="N23" s="131"/>
      <c r="O23" s="78"/>
      <c r="P23" s="55"/>
    </row>
    <row r="24" spans="1:16" ht="16.5" customHeight="1">
      <c r="A24" s="42"/>
      <c r="B24" s="43"/>
      <c r="C24" s="23"/>
      <c r="D24" s="122"/>
      <c r="E24" s="123"/>
      <c r="F24" s="123"/>
      <c r="G24" s="123"/>
      <c r="H24" s="123"/>
      <c r="I24" s="123"/>
      <c r="J24" s="123"/>
      <c r="K24" s="123"/>
      <c r="L24" s="124"/>
      <c r="M24" s="123"/>
      <c r="N24" s="124"/>
      <c r="O24" s="78"/>
      <c r="P24" s="55"/>
    </row>
    <row r="25" spans="1:16" ht="16.5" customHeight="1" thickBot="1">
      <c r="A25" s="34"/>
      <c r="B25" s="44"/>
      <c r="C25" s="45"/>
      <c r="D25" s="125"/>
      <c r="E25" s="126"/>
      <c r="F25" s="126"/>
      <c r="G25" s="126"/>
      <c r="H25" s="126"/>
      <c r="I25" s="126"/>
      <c r="J25" s="126"/>
      <c r="K25" s="126"/>
      <c r="L25" s="127"/>
      <c r="M25" s="126"/>
      <c r="N25" s="127"/>
      <c r="O25" s="84"/>
      <c r="P25" s="55"/>
    </row>
    <row r="26" spans="1:12" ht="13.5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</row>
    <row r="27" spans="1:12" ht="13.5">
      <c r="A27" s="1"/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</row>
    <row r="28" spans="1:12" ht="13.5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</row>
    <row r="29" spans="1:12" ht="13.5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</row>
    <row r="30" spans="1:12" ht="13.5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</row>
    <row r="31" spans="1:12" ht="13.5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</row>
    <row r="32" spans="1:12" ht="13.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</row>
    <row r="33" spans="1:12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4:12" ht="13.5">
      <c r="D47" s="3"/>
      <c r="E47" s="3"/>
      <c r="F47" s="3"/>
      <c r="G47" s="3"/>
      <c r="H47" s="3"/>
      <c r="I47" s="3"/>
      <c r="J47" s="3"/>
      <c r="K47" s="3"/>
      <c r="L47" s="3"/>
    </row>
    <row r="48" spans="4:12" ht="13.5">
      <c r="D48" s="3"/>
      <c r="E48" s="3"/>
      <c r="F48" s="3"/>
      <c r="G48" s="3"/>
      <c r="H48" s="3"/>
      <c r="I48" s="3"/>
      <c r="J48" s="3"/>
      <c r="K48" s="3"/>
      <c r="L48" s="3"/>
    </row>
    <row r="49" spans="4:12" ht="13.5">
      <c r="D49" s="3"/>
      <c r="E49" s="3"/>
      <c r="F49" s="3"/>
      <c r="G49" s="3"/>
      <c r="H49" s="3"/>
      <c r="I49" s="3"/>
      <c r="J49" s="3"/>
      <c r="K49" s="3"/>
      <c r="L49" s="3"/>
    </row>
  </sheetData>
  <sheetProtection/>
  <mergeCells count="35">
    <mergeCell ref="D16:L16"/>
    <mergeCell ref="M16:N16"/>
    <mergeCell ref="M22:N22"/>
    <mergeCell ref="A2:N2"/>
    <mergeCell ref="A8:C8"/>
    <mergeCell ref="A9:C9"/>
    <mergeCell ref="A10:C10"/>
    <mergeCell ref="A11:C11"/>
    <mergeCell ref="D20:L20"/>
    <mergeCell ref="M20:N20"/>
    <mergeCell ref="M18:N18"/>
    <mergeCell ref="D14:L14"/>
    <mergeCell ref="M24:N24"/>
    <mergeCell ref="D25:L25"/>
    <mergeCell ref="M25:N25"/>
    <mergeCell ref="D24:L24"/>
    <mergeCell ref="D18:L18"/>
    <mergeCell ref="M14:N14"/>
    <mergeCell ref="D15:L15"/>
    <mergeCell ref="M15:N15"/>
    <mergeCell ref="P4:R4"/>
    <mergeCell ref="D23:L23"/>
    <mergeCell ref="M23:N23"/>
    <mergeCell ref="M21:N21"/>
    <mergeCell ref="J12:L12"/>
    <mergeCell ref="M19:N19"/>
    <mergeCell ref="J5:L5"/>
    <mergeCell ref="D19:L19"/>
    <mergeCell ref="D21:L21"/>
    <mergeCell ref="D22:L22"/>
    <mergeCell ref="A1:O1"/>
    <mergeCell ref="A5:C5"/>
    <mergeCell ref="A6:C6"/>
    <mergeCell ref="A7:C7"/>
    <mergeCell ref="M3:O3"/>
  </mergeCells>
  <printOptions horizontalCentered="1"/>
  <pageMargins left="0.7874015748031497" right="0.3937007874015748" top="1.1811023622047245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85" zoomScaleNormal="85" zoomScalePageLayoutView="0" workbookViewId="0" topLeftCell="A1">
      <selection activeCell="S19" sqref="S19"/>
    </sheetView>
  </sheetViews>
  <sheetFormatPr defaultColWidth="9.00390625" defaultRowHeight="13.5"/>
  <cols>
    <col min="1" max="1" width="9.62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5" width="8.125" style="1" customWidth="1"/>
    <col min="16" max="16" width="2.50390625" style="1" customWidth="1"/>
    <col min="17" max="17" width="6.75390625" style="1" customWidth="1"/>
    <col min="18" max="23" width="4.875" style="1" customWidth="1"/>
    <col min="24" max="16384" width="9.00390625" style="1" customWidth="1"/>
  </cols>
  <sheetData>
    <row r="1" spans="1:15" ht="31.5" customHeight="1">
      <c r="A1" s="175" t="str">
        <f>Ａブロック!A1</f>
        <v>第１２回さわやかカップ教育リーグ・予選ブロック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8" customHeight="1">
      <c r="A2" s="176" t="str">
        <f>Ａブロック!A2</f>
        <v>2014年11月15日～2015年 1月25日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73"/>
    </row>
    <row r="3" spans="1:15" ht="15" customHeight="1">
      <c r="A3" s="49"/>
      <c r="B3" s="49"/>
      <c r="C3" s="49"/>
      <c r="D3" s="48"/>
      <c r="E3" s="48"/>
      <c r="F3" s="48"/>
      <c r="G3" s="48"/>
      <c r="H3" s="48"/>
      <c r="I3" s="81"/>
      <c r="J3" s="81"/>
      <c r="K3" s="81"/>
      <c r="L3" s="81"/>
      <c r="M3" s="140" t="str">
        <f>Ａブロック!M3</f>
        <v>【2014.12.10現在】</v>
      </c>
      <c r="N3" s="140"/>
      <c r="O3" s="140"/>
    </row>
    <row r="4" spans="1:19" ht="15" thickBot="1">
      <c r="A4" s="50" t="s">
        <v>9</v>
      </c>
      <c r="B4" s="50"/>
      <c r="C4" s="49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168" t="s">
        <v>11</v>
      </c>
      <c r="Q4" s="168"/>
      <c r="R4" s="168"/>
      <c r="S4" s="168"/>
    </row>
    <row r="5" spans="1:17" s="21" customFormat="1" ht="27" customHeight="1" thickBot="1">
      <c r="A5" s="148"/>
      <c r="B5" s="149"/>
      <c r="C5" s="150"/>
      <c r="D5" s="57" t="s">
        <v>54</v>
      </c>
      <c r="E5" s="56" t="s">
        <v>55</v>
      </c>
      <c r="F5" s="56" t="s">
        <v>28</v>
      </c>
      <c r="G5" s="56" t="s">
        <v>56</v>
      </c>
      <c r="H5" s="95"/>
      <c r="I5" s="68"/>
      <c r="J5" s="145" t="s">
        <v>6</v>
      </c>
      <c r="K5" s="146"/>
      <c r="L5" s="147"/>
      <c r="M5" s="7" t="s">
        <v>0</v>
      </c>
      <c r="N5" s="7" t="s">
        <v>17</v>
      </c>
      <c r="O5" s="74" t="s">
        <v>25</v>
      </c>
      <c r="P5" s="28" t="s">
        <v>12</v>
      </c>
      <c r="Q5" s="1"/>
    </row>
    <row r="6" spans="1:16" ht="20.25" customHeight="1">
      <c r="A6" s="162" t="s">
        <v>50</v>
      </c>
      <c r="B6" s="163"/>
      <c r="C6" s="164"/>
      <c r="D6" s="26"/>
      <c r="E6" s="120"/>
      <c r="F6" s="14"/>
      <c r="G6" s="85" t="s">
        <v>126</v>
      </c>
      <c r="H6" s="69"/>
      <c r="I6" s="69"/>
      <c r="J6" s="18">
        <f>COUNTIF(D6:I6,"○")</f>
        <v>0</v>
      </c>
      <c r="K6" s="8">
        <f>COUNTIF(D6:I6,"●")</f>
        <v>1</v>
      </c>
      <c r="L6" s="9">
        <f>COUNTIF(D6:I6,"△")</f>
        <v>0</v>
      </c>
      <c r="M6" s="38">
        <f>COUNTIF(D6:I6,"")-3</f>
        <v>2</v>
      </c>
      <c r="N6" s="52"/>
      <c r="O6" s="75"/>
      <c r="P6" s="28" t="s">
        <v>13</v>
      </c>
    </row>
    <row r="7" spans="1:16" ht="20.25" customHeight="1">
      <c r="A7" s="162" t="s">
        <v>51</v>
      </c>
      <c r="B7" s="163"/>
      <c r="C7" s="164"/>
      <c r="D7" s="121"/>
      <c r="E7" s="27"/>
      <c r="F7" s="17" t="s">
        <v>93</v>
      </c>
      <c r="G7" s="17" t="s">
        <v>126</v>
      </c>
      <c r="H7" s="71"/>
      <c r="I7" s="70"/>
      <c r="J7" s="37">
        <f>COUNTIF(D7:I7,"○")</f>
        <v>1</v>
      </c>
      <c r="K7" s="10">
        <f>COUNTIF(D7:I7,"●")</f>
        <v>1</v>
      </c>
      <c r="L7" s="11">
        <f>COUNTIF(D7:I7,"△")</f>
        <v>0</v>
      </c>
      <c r="M7" s="39">
        <f>COUNTIF(D7:I7,"")-3</f>
        <v>1</v>
      </c>
      <c r="N7" s="53"/>
      <c r="O7" s="76"/>
      <c r="P7" s="28" t="s">
        <v>14</v>
      </c>
    </row>
    <row r="8" spans="1:16" ht="20.25" customHeight="1">
      <c r="A8" s="165" t="s">
        <v>52</v>
      </c>
      <c r="B8" s="166"/>
      <c r="C8" s="167"/>
      <c r="D8" s="13"/>
      <c r="E8" s="15" t="s">
        <v>94</v>
      </c>
      <c r="F8" s="27"/>
      <c r="G8" s="86" t="s">
        <v>110</v>
      </c>
      <c r="H8" s="71"/>
      <c r="I8" s="71"/>
      <c r="J8" s="37">
        <f>COUNTIF(D8:I8,"○")</f>
        <v>0</v>
      </c>
      <c r="K8" s="10">
        <f>COUNTIF(D8:I8,"●")</f>
        <v>2</v>
      </c>
      <c r="L8" s="11">
        <f>COUNTIF(D8:I8,"△")</f>
        <v>0</v>
      </c>
      <c r="M8" s="39">
        <f>COUNTIF(D8:I8,"")-3</f>
        <v>1</v>
      </c>
      <c r="N8" s="53"/>
      <c r="O8" s="76">
        <v>2</v>
      </c>
      <c r="P8" s="28" t="s">
        <v>15</v>
      </c>
    </row>
    <row r="9" spans="1:16" ht="20.25" customHeight="1" thickBot="1">
      <c r="A9" s="156" t="s">
        <v>53</v>
      </c>
      <c r="B9" s="157"/>
      <c r="C9" s="158"/>
      <c r="D9" s="106" t="s">
        <v>125</v>
      </c>
      <c r="E9" s="107" t="s">
        <v>125</v>
      </c>
      <c r="F9" s="108" t="s">
        <v>111</v>
      </c>
      <c r="G9" s="109"/>
      <c r="H9" s="64"/>
      <c r="I9" s="110"/>
      <c r="J9" s="91">
        <f>COUNTIF(D9:I9,"○")</f>
        <v>3</v>
      </c>
      <c r="K9" s="92">
        <f>COUNTIF(D9:I9,"●")</f>
        <v>0</v>
      </c>
      <c r="L9" s="100">
        <f>COUNTIF(D9:I9,"△")</f>
        <v>0</v>
      </c>
      <c r="M9" s="99">
        <f>COUNTIF(D9:I9,"")-3</f>
        <v>0</v>
      </c>
      <c r="N9" s="118"/>
      <c r="O9" s="119">
        <v>2</v>
      </c>
      <c r="P9" s="28" t="s">
        <v>16</v>
      </c>
    </row>
    <row r="10" spans="1:16" ht="20.25" customHeight="1" hidden="1">
      <c r="A10" s="159"/>
      <c r="B10" s="160"/>
      <c r="C10" s="161"/>
      <c r="D10" s="101"/>
      <c r="E10" s="102"/>
      <c r="F10" s="103"/>
      <c r="G10" s="103"/>
      <c r="H10" s="104"/>
      <c r="I10" s="105"/>
      <c r="J10" s="58"/>
      <c r="K10" s="59"/>
      <c r="L10" s="60"/>
      <c r="M10" s="98"/>
      <c r="N10" s="116"/>
      <c r="O10" s="117"/>
      <c r="P10" s="32" t="s">
        <v>20</v>
      </c>
    </row>
    <row r="11" spans="1:15" ht="20.25" customHeight="1" hidden="1" thickBot="1">
      <c r="A11" s="153"/>
      <c r="B11" s="154"/>
      <c r="C11" s="155"/>
      <c r="D11" s="62"/>
      <c r="E11" s="63"/>
      <c r="F11" s="64"/>
      <c r="G11" s="64"/>
      <c r="H11" s="65"/>
      <c r="I11" s="66"/>
      <c r="J11" s="58"/>
      <c r="K11" s="59"/>
      <c r="L11" s="60"/>
      <c r="M11" s="61"/>
      <c r="N11" s="67"/>
      <c r="O11" s="67"/>
    </row>
    <row r="12" spans="2:16" ht="20.25" customHeight="1" thickBot="1">
      <c r="B12" s="16"/>
      <c r="C12" s="16"/>
      <c r="D12" s="19"/>
      <c r="E12" s="19"/>
      <c r="F12" s="19"/>
      <c r="G12" s="19"/>
      <c r="H12" s="19"/>
      <c r="I12" s="19"/>
      <c r="J12" s="151" t="s">
        <v>18</v>
      </c>
      <c r="K12" s="151"/>
      <c r="L12" s="152"/>
      <c r="M12" s="94">
        <f>SUM(M6:M11)/2</f>
        <v>2</v>
      </c>
      <c r="N12" s="20"/>
      <c r="O12" s="80">
        <f>SUM(O6:O10)</f>
        <v>4</v>
      </c>
      <c r="P12" s="32" t="s">
        <v>20</v>
      </c>
    </row>
    <row r="13" spans="1:2" ht="16.5" customHeight="1" thickBot="1">
      <c r="A13" s="6" t="str">
        <f>Ａブロック!A13</f>
        <v>＜今週の試合予定＞</v>
      </c>
      <c r="B13" s="6"/>
    </row>
    <row r="14" spans="1:16" ht="16.5" customHeight="1" thickBot="1">
      <c r="A14" s="4" t="s">
        <v>1</v>
      </c>
      <c r="B14" s="12" t="s">
        <v>7</v>
      </c>
      <c r="C14" s="5" t="s">
        <v>2</v>
      </c>
      <c r="D14" s="138" t="s">
        <v>19</v>
      </c>
      <c r="E14" s="136"/>
      <c r="F14" s="136"/>
      <c r="G14" s="136"/>
      <c r="H14" s="136"/>
      <c r="I14" s="136"/>
      <c r="J14" s="136"/>
      <c r="K14" s="136"/>
      <c r="L14" s="137"/>
      <c r="M14" s="136" t="s">
        <v>10</v>
      </c>
      <c r="N14" s="137"/>
      <c r="O14" s="77" t="s">
        <v>26</v>
      </c>
      <c r="P14" s="25"/>
    </row>
    <row r="15" spans="1:16" ht="16.5" customHeight="1">
      <c r="A15" s="30" t="s">
        <v>142</v>
      </c>
      <c r="B15" s="112" t="s">
        <v>87</v>
      </c>
      <c r="C15" s="29" t="s">
        <v>143</v>
      </c>
      <c r="D15" s="133" t="s">
        <v>144</v>
      </c>
      <c r="E15" s="134"/>
      <c r="F15" s="134"/>
      <c r="G15" s="134"/>
      <c r="H15" s="134"/>
      <c r="I15" s="134"/>
      <c r="J15" s="134"/>
      <c r="K15" s="134"/>
      <c r="L15" s="135"/>
      <c r="M15" s="134" t="s">
        <v>24</v>
      </c>
      <c r="N15" s="135"/>
      <c r="O15" s="93" t="s">
        <v>54</v>
      </c>
      <c r="P15" s="55"/>
    </row>
    <row r="16" spans="1:16" ht="16.5" customHeight="1" thickBot="1">
      <c r="A16" s="34"/>
      <c r="B16" s="111"/>
      <c r="C16" s="45"/>
      <c r="D16" s="125"/>
      <c r="E16" s="126"/>
      <c r="F16" s="126"/>
      <c r="G16" s="126"/>
      <c r="H16" s="126"/>
      <c r="I16" s="126"/>
      <c r="J16" s="126"/>
      <c r="K16" s="126"/>
      <c r="L16" s="127"/>
      <c r="M16" s="126"/>
      <c r="N16" s="127"/>
      <c r="O16" s="84"/>
      <c r="P16" s="55"/>
    </row>
    <row r="17" spans="1:16" ht="16.5" customHeight="1" thickBot="1">
      <c r="A17" s="6" t="str">
        <f>Ａブロック!A17</f>
        <v>＜今までの試合結果＞</v>
      </c>
      <c r="B17" s="6"/>
      <c r="P17" s="25"/>
    </row>
    <row r="18" spans="1:16" ht="16.5" customHeight="1" thickBot="1">
      <c r="A18" s="4" t="s">
        <v>1</v>
      </c>
      <c r="B18" s="12" t="s">
        <v>7</v>
      </c>
      <c r="C18" s="5" t="s">
        <v>2</v>
      </c>
      <c r="D18" s="138" t="s">
        <v>3</v>
      </c>
      <c r="E18" s="136"/>
      <c r="F18" s="136"/>
      <c r="G18" s="136"/>
      <c r="H18" s="136"/>
      <c r="I18" s="136"/>
      <c r="J18" s="136"/>
      <c r="K18" s="136"/>
      <c r="L18" s="137"/>
      <c r="M18" s="136" t="s">
        <v>10</v>
      </c>
      <c r="N18" s="137"/>
      <c r="O18" s="77" t="s">
        <v>26</v>
      </c>
      <c r="P18" s="25"/>
    </row>
    <row r="19" spans="1:16" ht="16.5" customHeight="1">
      <c r="A19" s="30" t="s">
        <v>107</v>
      </c>
      <c r="B19" s="112">
        <v>0.6145833333333334</v>
      </c>
      <c r="C19" s="29" t="s">
        <v>108</v>
      </c>
      <c r="D19" s="133" t="s">
        <v>109</v>
      </c>
      <c r="E19" s="134"/>
      <c r="F19" s="134"/>
      <c r="G19" s="134"/>
      <c r="H19" s="134"/>
      <c r="I19" s="134"/>
      <c r="J19" s="134"/>
      <c r="K19" s="134"/>
      <c r="L19" s="135"/>
      <c r="M19" s="134" t="s">
        <v>24</v>
      </c>
      <c r="N19" s="135"/>
      <c r="O19" s="93" t="s">
        <v>28</v>
      </c>
      <c r="P19" s="55"/>
    </row>
    <row r="20" spans="1:16" ht="16.5" customHeight="1">
      <c r="A20" s="33" t="s">
        <v>116</v>
      </c>
      <c r="B20" s="115">
        <v>0.5208333333333334</v>
      </c>
      <c r="C20" s="41" t="s">
        <v>117</v>
      </c>
      <c r="D20" s="130" t="s">
        <v>130</v>
      </c>
      <c r="E20" s="132"/>
      <c r="F20" s="132"/>
      <c r="G20" s="132"/>
      <c r="H20" s="132"/>
      <c r="I20" s="132"/>
      <c r="J20" s="132"/>
      <c r="K20" s="132"/>
      <c r="L20" s="131"/>
      <c r="M20" s="132" t="s">
        <v>24</v>
      </c>
      <c r="N20" s="131"/>
      <c r="O20" s="82" t="s">
        <v>56</v>
      </c>
      <c r="P20" s="55"/>
    </row>
    <row r="21" spans="1:16" ht="16.5" customHeight="1">
      <c r="A21" s="42" t="s">
        <v>116</v>
      </c>
      <c r="B21" s="89">
        <v>0.6041666666666666</v>
      </c>
      <c r="C21" s="23" t="s">
        <v>117</v>
      </c>
      <c r="D21" s="122" t="s">
        <v>131</v>
      </c>
      <c r="E21" s="123"/>
      <c r="F21" s="123"/>
      <c r="G21" s="123"/>
      <c r="H21" s="123"/>
      <c r="I21" s="123"/>
      <c r="J21" s="123"/>
      <c r="K21" s="123"/>
      <c r="L21" s="124"/>
      <c r="M21" s="122" t="s">
        <v>24</v>
      </c>
      <c r="N21" s="124"/>
      <c r="O21" s="78" t="s">
        <v>56</v>
      </c>
      <c r="P21" s="25"/>
    </row>
    <row r="22" spans="1:16" ht="16.5" customHeight="1">
      <c r="A22" s="33" t="s">
        <v>118</v>
      </c>
      <c r="B22" s="115">
        <v>0.6041666666666666</v>
      </c>
      <c r="C22" s="41" t="s">
        <v>108</v>
      </c>
      <c r="D22" s="130" t="s">
        <v>132</v>
      </c>
      <c r="E22" s="132"/>
      <c r="F22" s="132"/>
      <c r="G22" s="132"/>
      <c r="H22" s="132"/>
      <c r="I22" s="132"/>
      <c r="J22" s="132"/>
      <c r="K22" s="132"/>
      <c r="L22" s="131"/>
      <c r="M22" s="132" t="s">
        <v>24</v>
      </c>
      <c r="N22" s="131"/>
      <c r="O22" s="82" t="s">
        <v>28</v>
      </c>
      <c r="P22" s="55"/>
    </row>
    <row r="23" spans="1:16" ht="16.5" customHeight="1">
      <c r="A23" s="33"/>
      <c r="B23" s="40"/>
      <c r="C23" s="41"/>
      <c r="D23" s="172"/>
      <c r="E23" s="173"/>
      <c r="F23" s="173"/>
      <c r="G23" s="173"/>
      <c r="H23" s="173"/>
      <c r="I23" s="173"/>
      <c r="J23" s="173"/>
      <c r="K23" s="173"/>
      <c r="L23" s="174"/>
      <c r="M23" s="130"/>
      <c r="N23" s="131"/>
      <c r="O23" s="82"/>
      <c r="P23" s="55"/>
    </row>
    <row r="24" spans="1:16" ht="16.5" customHeight="1">
      <c r="A24" s="42"/>
      <c r="B24" s="22"/>
      <c r="C24" s="23"/>
      <c r="D24" s="122"/>
      <c r="E24" s="123"/>
      <c r="F24" s="123"/>
      <c r="G24" s="123"/>
      <c r="H24" s="123"/>
      <c r="I24" s="123"/>
      <c r="J24" s="123"/>
      <c r="K24" s="123"/>
      <c r="L24" s="124"/>
      <c r="M24" s="123"/>
      <c r="N24" s="124"/>
      <c r="O24" s="78"/>
      <c r="P24" s="55"/>
    </row>
    <row r="25" spans="1:16" ht="16.5" customHeight="1">
      <c r="A25" s="42"/>
      <c r="B25" s="22"/>
      <c r="C25" s="23"/>
      <c r="D25" s="122"/>
      <c r="E25" s="123"/>
      <c r="F25" s="123"/>
      <c r="G25" s="123"/>
      <c r="H25" s="123"/>
      <c r="I25" s="123"/>
      <c r="J25" s="123"/>
      <c r="K25" s="123"/>
      <c r="L25" s="124"/>
      <c r="M25" s="123"/>
      <c r="N25" s="124"/>
      <c r="O25" s="78"/>
      <c r="P25" s="55"/>
    </row>
    <row r="26" spans="1:15" ht="16.5" customHeight="1">
      <c r="A26" s="42"/>
      <c r="B26" s="22"/>
      <c r="C26" s="23"/>
      <c r="D26" s="122"/>
      <c r="E26" s="123"/>
      <c r="F26" s="123"/>
      <c r="G26" s="123"/>
      <c r="H26" s="123"/>
      <c r="I26" s="123"/>
      <c r="J26" s="123"/>
      <c r="K26" s="123"/>
      <c r="L26" s="124"/>
      <c r="M26" s="123"/>
      <c r="N26" s="124"/>
      <c r="O26" s="78"/>
    </row>
    <row r="27" spans="1:15" ht="16.5" customHeight="1" thickBot="1">
      <c r="A27" s="34"/>
      <c r="B27" s="44"/>
      <c r="C27" s="45"/>
      <c r="D27" s="125"/>
      <c r="E27" s="126"/>
      <c r="F27" s="126"/>
      <c r="G27" s="126"/>
      <c r="H27" s="126"/>
      <c r="I27" s="126"/>
      <c r="J27" s="126"/>
      <c r="K27" s="126"/>
      <c r="L27" s="127"/>
      <c r="M27" s="126"/>
      <c r="N27" s="127"/>
      <c r="O27" s="84"/>
    </row>
    <row r="28" spans="1:12" ht="13.5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</row>
    <row r="29" spans="1:12" ht="13.5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</row>
    <row r="30" spans="1:12" ht="13.5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</row>
    <row r="31" spans="1:12" ht="13.5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</row>
    <row r="32" spans="1:12" ht="13.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</row>
    <row r="33" spans="1:12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4:12" ht="13.5">
      <c r="D49" s="3"/>
      <c r="E49" s="3"/>
      <c r="F49" s="3"/>
      <c r="G49" s="3"/>
      <c r="H49" s="3"/>
      <c r="I49" s="3"/>
      <c r="J49" s="3"/>
      <c r="K49" s="3"/>
      <c r="L49" s="3"/>
    </row>
    <row r="50" spans="4:12" ht="13.5">
      <c r="D50" s="3"/>
      <c r="E50" s="3"/>
      <c r="F50" s="3"/>
      <c r="G50" s="3"/>
      <c r="H50" s="3"/>
      <c r="I50" s="3"/>
      <c r="J50" s="3"/>
      <c r="K50" s="3"/>
      <c r="L50" s="3"/>
    </row>
    <row r="51" spans="4:12" ht="13.5">
      <c r="D51" s="3"/>
      <c r="E51" s="3"/>
      <c r="F51" s="3"/>
      <c r="G51" s="3"/>
      <c r="H51" s="3"/>
      <c r="I51" s="3"/>
      <c r="J51" s="3"/>
      <c r="K51" s="3"/>
      <c r="L51" s="3"/>
    </row>
  </sheetData>
  <sheetProtection/>
  <mergeCells count="39">
    <mergeCell ref="D15:L15"/>
    <mergeCell ref="M15:N15"/>
    <mergeCell ref="M16:N16"/>
    <mergeCell ref="M3:O3"/>
    <mergeCell ref="D14:L14"/>
    <mergeCell ref="D16:L16"/>
    <mergeCell ref="M24:N24"/>
    <mergeCell ref="M23:N23"/>
    <mergeCell ref="M22:N22"/>
    <mergeCell ref="A5:C5"/>
    <mergeCell ref="A7:C7"/>
    <mergeCell ref="A6:C6"/>
    <mergeCell ref="A8:C8"/>
    <mergeCell ref="A11:C11"/>
    <mergeCell ref="J12:L12"/>
    <mergeCell ref="D20:L20"/>
    <mergeCell ref="A1:O1"/>
    <mergeCell ref="M21:N21"/>
    <mergeCell ref="M19:N19"/>
    <mergeCell ref="A10:C10"/>
    <mergeCell ref="A2:N2"/>
    <mergeCell ref="J5:L5"/>
    <mergeCell ref="M20:N20"/>
    <mergeCell ref="D18:L18"/>
    <mergeCell ref="M18:N18"/>
    <mergeCell ref="A9:C9"/>
    <mergeCell ref="P4:S4"/>
    <mergeCell ref="M14:N14"/>
    <mergeCell ref="D27:L27"/>
    <mergeCell ref="M27:N27"/>
    <mergeCell ref="D19:L19"/>
    <mergeCell ref="D22:L22"/>
    <mergeCell ref="M26:N26"/>
    <mergeCell ref="D25:L25"/>
    <mergeCell ref="M25:N25"/>
    <mergeCell ref="D26:L26"/>
    <mergeCell ref="D23:L23"/>
    <mergeCell ref="D21:L21"/>
    <mergeCell ref="D24:L24"/>
  </mergeCells>
  <printOptions horizontalCentered="1"/>
  <pageMargins left="0.7874015748031497" right="0.3937007874015748" top="1.1811023622047245" bottom="0.984251968503937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"/>
  <sheetViews>
    <sheetView zoomScale="85" zoomScaleNormal="85" workbookViewId="0" topLeftCell="A1">
      <selection activeCell="Q27" sqref="Q27"/>
    </sheetView>
  </sheetViews>
  <sheetFormatPr defaultColWidth="9.00390625" defaultRowHeight="13.5"/>
  <cols>
    <col min="1" max="1" width="9.62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5" width="8.125" style="1" customWidth="1"/>
    <col min="16" max="16" width="2.50390625" style="1" customWidth="1"/>
    <col min="17" max="17" width="6.75390625" style="1" customWidth="1"/>
    <col min="18" max="23" width="4.875" style="1" customWidth="1"/>
    <col min="24" max="16384" width="9.00390625" style="1" customWidth="1"/>
  </cols>
  <sheetData>
    <row r="1" spans="1:15" ht="31.5" customHeight="1">
      <c r="A1" s="175" t="str">
        <f>Ａブロック!A1</f>
        <v>第１２回さわやかカップ教育リーグ・予選ブロック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8" customHeight="1">
      <c r="A2" s="176" t="str">
        <f>Ａブロック!A2</f>
        <v>2014年11月15日～2015年 1月25日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73"/>
    </row>
    <row r="3" spans="1:15" ht="15" customHeight="1">
      <c r="A3" s="49"/>
      <c r="B3" s="49"/>
      <c r="C3" s="49"/>
      <c r="D3" s="48"/>
      <c r="E3" s="48"/>
      <c r="F3" s="48"/>
      <c r="G3" s="48"/>
      <c r="H3" s="48"/>
      <c r="I3" s="81"/>
      <c r="J3" s="81"/>
      <c r="K3" s="81"/>
      <c r="L3" s="81"/>
      <c r="M3" s="140" t="str">
        <f>Ａブロック!M3</f>
        <v>【2014.12.10現在】</v>
      </c>
      <c r="N3" s="140"/>
      <c r="O3" s="140"/>
    </row>
    <row r="4" spans="1:19" ht="15" thickBot="1">
      <c r="A4" s="50" t="s">
        <v>21</v>
      </c>
      <c r="B4" s="50"/>
      <c r="C4" s="49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168" t="s">
        <v>11</v>
      </c>
      <c r="Q4" s="168"/>
      <c r="R4" s="168"/>
      <c r="S4" s="168"/>
    </row>
    <row r="5" spans="1:17" s="21" customFormat="1" ht="27" customHeight="1" thickBot="1">
      <c r="A5" s="148" t="s">
        <v>139</v>
      </c>
      <c r="B5" s="149"/>
      <c r="C5" s="150"/>
      <c r="D5" s="57" t="s">
        <v>60</v>
      </c>
      <c r="E5" s="56" t="s">
        <v>61</v>
      </c>
      <c r="F5" s="56" t="s">
        <v>62</v>
      </c>
      <c r="G5" s="56" t="s">
        <v>63</v>
      </c>
      <c r="H5" s="95"/>
      <c r="I5" s="68"/>
      <c r="J5" s="145" t="s">
        <v>6</v>
      </c>
      <c r="K5" s="146"/>
      <c r="L5" s="147"/>
      <c r="M5" s="7" t="s">
        <v>0</v>
      </c>
      <c r="N5" s="7" t="s">
        <v>17</v>
      </c>
      <c r="O5" s="74" t="s">
        <v>25</v>
      </c>
      <c r="P5" s="28" t="s">
        <v>12</v>
      </c>
      <c r="Q5" s="1"/>
    </row>
    <row r="6" spans="1:16" ht="20.25" customHeight="1">
      <c r="A6" s="162" t="s">
        <v>57</v>
      </c>
      <c r="B6" s="163"/>
      <c r="C6" s="164"/>
      <c r="D6" s="26"/>
      <c r="E6" s="14" t="s">
        <v>94</v>
      </c>
      <c r="F6" s="14" t="s">
        <v>111</v>
      </c>
      <c r="G6" s="85" t="s">
        <v>93</v>
      </c>
      <c r="H6" s="69"/>
      <c r="I6" s="69"/>
      <c r="J6" s="18">
        <f>COUNTIF(D6:I6,"○")</f>
        <v>2</v>
      </c>
      <c r="K6" s="8">
        <f>COUNTIF(D6:I6,"●")</f>
        <v>1</v>
      </c>
      <c r="L6" s="9">
        <f>COUNTIF(D6:I6,"△")</f>
        <v>0</v>
      </c>
      <c r="M6" s="38">
        <f>COUNTIF(D6:I6,"")-3</f>
        <v>0</v>
      </c>
      <c r="N6" s="52"/>
      <c r="O6" s="75">
        <v>2</v>
      </c>
      <c r="P6" s="28" t="s">
        <v>13</v>
      </c>
    </row>
    <row r="7" spans="1:16" ht="20.25" customHeight="1">
      <c r="A7" s="162" t="s">
        <v>58</v>
      </c>
      <c r="B7" s="163"/>
      <c r="C7" s="164"/>
      <c r="D7" s="13" t="s">
        <v>93</v>
      </c>
      <c r="E7" s="27"/>
      <c r="F7" s="17" t="s">
        <v>111</v>
      </c>
      <c r="G7" s="17" t="s">
        <v>111</v>
      </c>
      <c r="H7" s="71"/>
      <c r="I7" s="70"/>
      <c r="J7" s="37">
        <f>COUNTIF(D7:I7,"○")</f>
        <v>3</v>
      </c>
      <c r="K7" s="10">
        <f>COUNTIF(D7:I7,"●")</f>
        <v>0</v>
      </c>
      <c r="L7" s="11">
        <f>COUNTIF(D7:I7,"△")</f>
        <v>0</v>
      </c>
      <c r="M7" s="39">
        <f>COUNTIF(D7:I7,"")-3</f>
        <v>0</v>
      </c>
      <c r="N7" s="53"/>
      <c r="O7" s="76"/>
      <c r="P7" s="28" t="s">
        <v>14</v>
      </c>
    </row>
    <row r="8" spans="1:16" ht="20.25" customHeight="1">
      <c r="A8" s="165" t="s">
        <v>59</v>
      </c>
      <c r="B8" s="166"/>
      <c r="C8" s="167"/>
      <c r="D8" s="13" t="s">
        <v>95</v>
      </c>
      <c r="E8" s="15" t="s">
        <v>95</v>
      </c>
      <c r="F8" s="27"/>
      <c r="G8" s="86" t="s">
        <v>95</v>
      </c>
      <c r="H8" s="71"/>
      <c r="I8" s="71"/>
      <c r="J8" s="37">
        <f>COUNTIF(D8:I8,"○")</f>
        <v>0</v>
      </c>
      <c r="K8" s="10">
        <f>COUNTIF(D8:I8,"●")</f>
        <v>3</v>
      </c>
      <c r="L8" s="11">
        <f>COUNTIF(D8:I8,"△")</f>
        <v>0</v>
      </c>
      <c r="M8" s="39">
        <f>COUNTIF(D8:I8,"")-3</f>
        <v>0</v>
      </c>
      <c r="N8" s="53"/>
      <c r="O8" s="76">
        <v>1</v>
      </c>
      <c r="P8" s="28" t="s">
        <v>15</v>
      </c>
    </row>
    <row r="9" spans="1:16" ht="20.25" customHeight="1" thickBot="1">
      <c r="A9" s="156" t="s">
        <v>23</v>
      </c>
      <c r="B9" s="157"/>
      <c r="C9" s="158"/>
      <c r="D9" s="106" t="s">
        <v>94</v>
      </c>
      <c r="E9" s="107" t="s">
        <v>136</v>
      </c>
      <c r="F9" s="108" t="s">
        <v>103</v>
      </c>
      <c r="G9" s="109"/>
      <c r="H9" s="64"/>
      <c r="I9" s="110"/>
      <c r="J9" s="91">
        <f>COUNTIF(D9:I9,"○")</f>
        <v>1</v>
      </c>
      <c r="K9" s="92">
        <f>COUNTIF(D9:I9,"●")</f>
        <v>2</v>
      </c>
      <c r="L9" s="100">
        <f>COUNTIF(D9:I9,"△")</f>
        <v>0</v>
      </c>
      <c r="M9" s="99">
        <f>COUNTIF(D9:I9,"")-3</f>
        <v>0</v>
      </c>
      <c r="N9" s="118"/>
      <c r="O9" s="119">
        <v>2</v>
      </c>
      <c r="P9" s="28" t="s">
        <v>16</v>
      </c>
    </row>
    <row r="10" spans="1:16" ht="20.25" customHeight="1" hidden="1">
      <c r="A10" s="159"/>
      <c r="B10" s="160"/>
      <c r="C10" s="161"/>
      <c r="D10" s="101"/>
      <c r="E10" s="102"/>
      <c r="F10" s="103"/>
      <c r="G10" s="103"/>
      <c r="H10" s="104"/>
      <c r="I10" s="105"/>
      <c r="J10" s="58"/>
      <c r="K10" s="59"/>
      <c r="L10" s="60"/>
      <c r="M10" s="98"/>
      <c r="N10" s="116"/>
      <c r="O10" s="117"/>
      <c r="P10" s="32" t="s">
        <v>20</v>
      </c>
    </row>
    <row r="11" spans="1:15" ht="20.25" customHeight="1" hidden="1" thickBot="1">
      <c r="A11" s="153"/>
      <c r="B11" s="154"/>
      <c r="C11" s="155"/>
      <c r="D11" s="62"/>
      <c r="E11" s="63"/>
      <c r="F11" s="64"/>
      <c r="G11" s="64"/>
      <c r="H11" s="65"/>
      <c r="I11" s="66"/>
      <c r="J11" s="58"/>
      <c r="K11" s="59"/>
      <c r="L11" s="60"/>
      <c r="M11" s="61"/>
      <c r="N11" s="67"/>
      <c r="O11" s="67"/>
    </row>
    <row r="12" spans="2:16" ht="20.25" customHeight="1" thickBot="1">
      <c r="B12" s="16"/>
      <c r="C12" s="16"/>
      <c r="D12" s="19"/>
      <c r="E12" s="19"/>
      <c r="F12" s="19"/>
      <c r="G12" s="19"/>
      <c r="H12" s="19"/>
      <c r="I12" s="19"/>
      <c r="J12" s="151" t="s">
        <v>18</v>
      </c>
      <c r="K12" s="151"/>
      <c r="L12" s="152"/>
      <c r="M12" s="94">
        <f>SUM(M6:M11)/2</f>
        <v>0</v>
      </c>
      <c r="N12" s="20"/>
      <c r="O12" s="80">
        <f>SUM(O6:O10)</f>
        <v>5</v>
      </c>
      <c r="P12" s="32" t="s">
        <v>20</v>
      </c>
    </row>
    <row r="13" spans="1:2" ht="16.5" customHeight="1" thickBot="1">
      <c r="A13" s="6" t="str">
        <f>Ａブロック!A13</f>
        <v>＜今週の試合予定＞</v>
      </c>
      <c r="B13" s="6"/>
    </row>
    <row r="14" spans="1:16" ht="16.5" customHeight="1" thickBot="1">
      <c r="A14" s="4" t="s">
        <v>1</v>
      </c>
      <c r="B14" s="12" t="s">
        <v>7</v>
      </c>
      <c r="C14" s="5" t="s">
        <v>2</v>
      </c>
      <c r="D14" s="138" t="s">
        <v>19</v>
      </c>
      <c r="E14" s="136"/>
      <c r="F14" s="136"/>
      <c r="G14" s="136"/>
      <c r="H14" s="136"/>
      <c r="I14" s="136"/>
      <c r="J14" s="136"/>
      <c r="K14" s="136"/>
      <c r="L14" s="137"/>
      <c r="M14" s="136" t="s">
        <v>10</v>
      </c>
      <c r="N14" s="137"/>
      <c r="O14" s="77" t="s">
        <v>26</v>
      </c>
      <c r="P14" s="25"/>
    </row>
    <row r="15" spans="1:16" ht="16.5" customHeight="1" thickBot="1">
      <c r="A15" s="177" t="s">
        <v>141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9"/>
      <c r="P15" s="55"/>
    </row>
    <row r="16" spans="1:16" ht="16.5" customHeight="1" thickBot="1">
      <c r="A16" s="6" t="str">
        <f>Ａブロック!A17</f>
        <v>＜今までの試合結果＞</v>
      </c>
      <c r="B16" s="6"/>
      <c r="P16" s="25"/>
    </row>
    <row r="17" spans="1:16" ht="16.5" customHeight="1" thickBot="1">
      <c r="A17" s="4" t="s">
        <v>1</v>
      </c>
      <c r="B17" s="12" t="s">
        <v>7</v>
      </c>
      <c r="C17" s="5" t="s">
        <v>2</v>
      </c>
      <c r="D17" s="138" t="s">
        <v>3</v>
      </c>
      <c r="E17" s="136"/>
      <c r="F17" s="136"/>
      <c r="G17" s="136"/>
      <c r="H17" s="136"/>
      <c r="I17" s="136"/>
      <c r="J17" s="136"/>
      <c r="K17" s="136"/>
      <c r="L17" s="137"/>
      <c r="M17" s="136" t="s">
        <v>10</v>
      </c>
      <c r="N17" s="137"/>
      <c r="O17" s="77" t="s">
        <v>26</v>
      </c>
      <c r="P17" s="25"/>
    </row>
    <row r="18" spans="1:16" ht="16.5" customHeight="1">
      <c r="A18" s="30" t="s">
        <v>85</v>
      </c>
      <c r="B18" s="112" t="s">
        <v>87</v>
      </c>
      <c r="C18" s="29" t="s">
        <v>79</v>
      </c>
      <c r="D18" s="133" t="s">
        <v>96</v>
      </c>
      <c r="E18" s="134"/>
      <c r="F18" s="134"/>
      <c r="G18" s="134"/>
      <c r="H18" s="134"/>
      <c r="I18" s="134"/>
      <c r="J18" s="134"/>
      <c r="K18" s="134"/>
      <c r="L18" s="135"/>
      <c r="M18" s="134" t="s">
        <v>24</v>
      </c>
      <c r="N18" s="135"/>
      <c r="O18" s="93" t="s">
        <v>104</v>
      </c>
      <c r="P18" s="25"/>
    </row>
    <row r="19" spans="1:16" ht="16.5" customHeight="1">
      <c r="A19" s="42" t="s">
        <v>86</v>
      </c>
      <c r="B19" s="22">
        <v>0.6041666666666666</v>
      </c>
      <c r="C19" s="23" t="s">
        <v>101</v>
      </c>
      <c r="D19" s="122" t="s">
        <v>102</v>
      </c>
      <c r="E19" s="123"/>
      <c r="F19" s="123"/>
      <c r="G19" s="123"/>
      <c r="H19" s="123"/>
      <c r="I19" s="123"/>
      <c r="J19" s="123"/>
      <c r="K19" s="123"/>
      <c r="L19" s="124"/>
      <c r="M19" s="122" t="s">
        <v>24</v>
      </c>
      <c r="N19" s="124"/>
      <c r="O19" s="78" t="s">
        <v>62</v>
      </c>
      <c r="P19" s="25"/>
    </row>
    <row r="20" spans="1:16" ht="16.5" customHeight="1">
      <c r="A20" s="42" t="s">
        <v>98</v>
      </c>
      <c r="B20" s="89">
        <v>0.6041666666666666</v>
      </c>
      <c r="C20" s="23" t="s">
        <v>105</v>
      </c>
      <c r="D20" s="122" t="s">
        <v>97</v>
      </c>
      <c r="E20" s="123"/>
      <c r="F20" s="123"/>
      <c r="G20" s="123"/>
      <c r="H20" s="123"/>
      <c r="I20" s="123"/>
      <c r="J20" s="123"/>
      <c r="K20" s="123"/>
      <c r="L20" s="124"/>
      <c r="M20" s="123" t="s">
        <v>24</v>
      </c>
      <c r="N20" s="124"/>
      <c r="O20" s="78" t="s">
        <v>106</v>
      </c>
      <c r="P20" s="25"/>
    </row>
    <row r="21" spans="1:16" ht="16.5" customHeight="1">
      <c r="A21" s="33" t="s">
        <v>107</v>
      </c>
      <c r="B21" s="115">
        <v>0.5833333333333334</v>
      </c>
      <c r="C21" s="41" t="s">
        <v>105</v>
      </c>
      <c r="D21" s="130" t="s">
        <v>112</v>
      </c>
      <c r="E21" s="132"/>
      <c r="F21" s="132"/>
      <c r="G21" s="132"/>
      <c r="H21" s="132"/>
      <c r="I21" s="132"/>
      <c r="J21" s="132"/>
      <c r="K21" s="132"/>
      <c r="L21" s="131"/>
      <c r="M21" s="132" t="s">
        <v>24</v>
      </c>
      <c r="N21" s="131"/>
      <c r="O21" s="82" t="s">
        <v>113</v>
      </c>
      <c r="P21" s="55"/>
    </row>
    <row r="22" spans="1:16" ht="16.5" customHeight="1">
      <c r="A22" s="42" t="s">
        <v>107</v>
      </c>
      <c r="B22" s="22">
        <v>0.4166666666666667</v>
      </c>
      <c r="C22" s="23" t="s">
        <v>134</v>
      </c>
      <c r="D22" s="122" t="s">
        <v>135</v>
      </c>
      <c r="E22" s="123"/>
      <c r="F22" s="123"/>
      <c r="G22" s="123"/>
      <c r="H22" s="123"/>
      <c r="I22" s="123"/>
      <c r="J22" s="123"/>
      <c r="K22" s="123"/>
      <c r="L22" s="124"/>
      <c r="M22" s="123" t="s">
        <v>24</v>
      </c>
      <c r="N22" s="124"/>
      <c r="O22" s="78" t="s">
        <v>104</v>
      </c>
      <c r="P22" s="55"/>
    </row>
    <row r="23" spans="1:16" ht="16.5" customHeight="1">
      <c r="A23" s="33" t="s">
        <v>118</v>
      </c>
      <c r="B23" s="115" t="s">
        <v>87</v>
      </c>
      <c r="C23" s="41" t="s">
        <v>138</v>
      </c>
      <c r="D23" s="130" t="s">
        <v>133</v>
      </c>
      <c r="E23" s="132"/>
      <c r="F23" s="132"/>
      <c r="G23" s="132"/>
      <c r="H23" s="132"/>
      <c r="I23" s="132"/>
      <c r="J23" s="132"/>
      <c r="K23" s="132"/>
      <c r="L23" s="131"/>
      <c r="M23" s="132" t="s">
        <v>24</v>
      </c>
      <c r="N23" s="131"/>
      <c r="O23" s="82" t="s">
        <v>137</v>
      </c>
      <c r="P23" s="55"/>
    </row>
    <row r="24" spans="1:16" ht="16.5" customHeight="1">
      <c r="A24" s="42"/>
      <c r="B24" s="22"/>
      <c r="C24" s="23"/>
      <c r="D24" s="122"/>
      <c r="E24" s="123"/>
      <c r="F24" s="123"/>
      <c r="G24" s="123"/>
      <c r="H24" s="123"/>
      <c r="I24" s="123"/>
      <c r="J24" s="123"/>
      <c r="K24" s="123"/>
      <c r="L24" s="124"/>
      <c r="M24" s="123"/>
      <c r="N24" s="124"/>
      <c r="O24" s="78"/>
      <c r="P24" s="55"/>
    </row>
    <row r="25" spans="1:16" ht="16.5" customHeight="1">
      <c r="A25" s="42"/>
      <c r="B25" s="22"/>
      <c r="C25" s="23"/>
      <c r="D25" s="122"/>
      <c r="E25" s="123"/>
      <c r="F25" s="123"/>
      <c r="G25" s="123"/>
      <c r="H25" s="123"/>
      <c r="I25" s="123"/>
      <c r="J25" s="123"/>
      <c r="K25" s="123"/>
      <c r="L25" s="124"/>
      <c r="M25" s="123"/>
      <c r="N25" s="124"/>
      <c r="O25" s="78"/>
      <c r="P25" s="55"/>
    </row>
    <row r="26" spans="1:15" ht="16.5" customHeight="1">
      <c r="A26" s="42"/>
      <c r="B26" s="22"/>
      <c r="C26" s="23"/>
      <c r="D26" s="122"/>
      <c r="E26" s="123"/>
      <c r="F26" s="123"/>
      <c r="G26" s="123"/>
      <c r="H26" s="123"/>
      <c r="I26" s="123"/>
      <c r="J26" s="123"/>
      <c r="K26" s="123"/>
      <c r="L26" s="124"/>
      <c r="M26" s="123"/>
      <c r="N26" s="124"/>
      <c r="O26" s="78"/>
    </row>
    <row r="27" spans="1:15" ht="16.5" customHeight="1" thickBot="1">
      <c r="A27" s="34"/>
      <c r="B27" s="44"/>
      <c r="C27" s="45"/>
      <c r="D27" s="125"/>
      <c r="E27" s="126"/>
      <c r="F27" s="126"/>
      <c r="G27" s="126"/>
      <c r="H27" s="126"/>
      <c r="I27" s="126"/>
      <c r="J27" s="126"/>
      <c r="K27" s="126"/>
      <c r="L27" s="127"/>
      <c r="M27" s="126"/>
      <c r="N27" s="127"/>
      <c r="O27" s="84"/>
    </row>
    <row r="28" spans="1:12" ht="13.5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</row>
    <row r="29" spans="1:12" ht="13.5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</row>
    <row r="30" spans="1:12" ht="13.5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</row>
    <row r="31" spans="1:12" ht="13.5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</row>
    <row r="32" spans="1:12" ht="13.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</row>
    <row r="33" spans="1:12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4:12" ht="13.5">
      <c r="D49" s="3"/>
      <c r="E49" s="3"/>
      <c r="F49" s="3"/>
      <c r="G49" s="3"/>
      <c r="H49" s="3"/>
      <c r="I49" s="3"/>
      <c r="J49" s="3"/>
      <c r="K49" s="3"/>
      <c r="L49" s="3"/>
    </row>
    <row r="50" spans="4:12" ht="13.5">
      <c r="D50" s="3"/>
      <c r="E50" s="3"/>
      <c r="F50" s="3"/>
      <c r="G50" s="3"/>
      <c r="H50" s="3"/>
      <c r="I50" s="3"/>
      <c r="J50" s="3"/>
      <c r="K50" s="3"/>
      <c r="L50" s="3"/>
    </row>
    <row r="51" spans="4:12" ht="13.5">
      <c r="D51" s="3"/>
      <c r="E51" s="3"/>
      <c r="F51" s="3"/>
      <c r="G51" s="3"/>
      <c r="H51" s="3"/>
      <c r="I51" s="3"/>
      <c r="J51" s="3"/>
      <c r="K51" s="3"/>
      <c r="L51" s="3"/>
    </row>
  </sheetData>
  <sheetProtection/>
  <mergeCells count="38">
    <mergeCell ref="D26:L26"/>
    <mergeCell ref="D23:L23"/>
    <mergeCell ref="D20:L20"/>
    <mergeCell ref="D21:L21"/>
    <mergeCell ref="D24:L24"/>
    <mergeCell ref="P4:S4"/>
    <mergeCell ref="M14:N14"/>
    <mergeCell ref="D27:L27"/>
    <mergeCell ref="M27:N27"/>
    <mergeCell ref="D18:L18"/>
    <mergeCell ref="D22:L22"/>
    <mergeCell ref="M20:N20"/>
    <mergeCell ref="M26:N26"/>
    <mergeCell ref="D25:L25"/>
    <mergeCell ref="M25:N25"/>
    <mergeCell ref="A1:O1"/>
    <mergeCell ref="M21:N21"/>
    <mergeCell ref="M18:N18"/>
    <mergeCell ref="A10:C10"/>
    <mergeCell ref="A2:N2"/>
    <mergeCell ref="J5:L5"/>
    <mergeCell ref="M19:N19"/>
    <mergeCell ref="D17:L17"/>
    <mergeCell ref="M17:N17"/>
    <mergeCell ref="A9:C9"/>
    <mergeCell ref="M24:N24"/>
    <mergeCell ref="M23:N23"/>
    <mergeCell ref="M22:N22"/>
    <mergeCell ref="A5:C5"/>
    <mergeCell ref="A7:C7"/>
    <mergeCell ref="A6:C6"/>
    <mergeCell ref="A8:C8"/>
    <mergeCell ref="A11:C11"/>
    <mergeCell ref="J12:L12"/>
    <mergeCell ref="D19:L19"/>
    <mergeCell ref="M3:O3"/>
    <mergeCell ref="D14:L14"/>
    <mergeCell ref="A15:O15"/>
  </mergeCells>
  <printOptions horizontalCentered="1"/>
  <pageMargins left="0.7874015748031497" right="0.3937007874015748" top="1.1811023622047245" bottom="0.98425196850393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="85" zoomScaleNormal="85" workbookViewId="0" topLeftCell="A1">
      <selection activeCell="R26" sqref="R26"/>
    </sheetView>
  </sheetViews>
  <sheetFormatPr defaultColWidth="9.00390625" defaultRowHeight="13.5"/>
  <cols>
    <col min="1" max="1" width="9.5039062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5" width="8.125" style="1" customWidth="1"/>
    <col min="16" max="16" width="2.50390625" style="1" customWidth="1"/>
    <col min="17" max="17" width="6.75390625" style="1" customWidth="1"/>
    <col min="18" max="23" width="4.875" style="1" customWidth="1"/>
    <col min="24" max="16384" width="9.00390625" style="1" customWidth="1"/>
  </cols>
  <sheetData>
    <row r="1" spans="1:15" ht="31.5" customHeight="1">
      <c r="A1" s="175" t="str">
        <f>Ａブロック!A1</f>
        <v>第１２回さわやかカップ教育リーグ・予選ブロック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8" customHeight="1">
      <c r="A2" s="176" t="str">
        <f>Ａブロック!A2</f>
        <v>2014年11月15日～2015年 1月25日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73"/>
    </row>
    <row r="3" spans="1:15" ht="15" customHeight="1">
      <c r="A3" s="49"/>
      <c r="B3" s="49"/>
      <c r="C3" s="49"/>
      <c r="D3" s="48"/>
      <c r="E3" s="48"/>
      <c r="F3" s="48"/>
      <c r="G3" s="48"/>
      <c r="H3" s="48"/>
      <c r="I3" s="81"/>
      <c r="J3" s="81"/>
      <c r="K3" s="81"/>
      <c r="L3" s="81"/>
      <c r="M3" s="140" t="str">
        <f>Ａブロック!M3</f>
        <v>【2014.12.10現在】</v>
      </c>
      <c r="N3" s="140"/>
      <c r="O3" s="140"/>
    </row>
    <row r="4" spans="1:19" ht="15" thickBot="1">
      <c r="A4" s="50" t="s">
        <v>64</v>
      </c>
      <c r="B4" s="50"/>
      <c r="C4" s="49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168" t="s">
        <v>11</v>
      </c>
      <c r="Q4" s="168"/>
      <c r="R4" s="168"/>
      <c r="S4" s="168"/>
    </row>
    <row r="5" spans="1:17" s="21" customFormat="1" ht="27" customHeight="1" thickBot="1">
      <c r="A5" s="148" t="s">
        <v>139</v>
      </c>
      <c r="B5" s="149"/>
      <c r="C5" s="150"/>
      <c r="D5" s="57" t="s">
        <v>22</v>
      </c>
      <c r="E5" s="56" t="s">
        <v>69</v>
      </c>
      <c r="F5" s="56" t="s">
        <v>29</v>
      </c>
      <c r="G5" s="56" t="s">
        <v>35</v>
      </c>
      <c r="H5" s="95"/>
      <c r="I5" s="68"/>
      <c r="J5" s="145" t="s">
        <v>6</v>
      </c>
      <c r="K5" s="146"/>
      <c r="L5" s="147"/>
      <c r="M5" s="7" t="s">
        <v>0</v>
      </c>
      <c r="N5" s="7" t="s">
        <v>17</v>
      </c>
      <c r="O5" s="74" t="s">
        <v>25</v>
      </c>
      <c r="P5" s="28" t="s">
        <v>12</v>
      </c>
      <c r="Q5" s="1"/>
    </row>
    <row r="6" spans="1:16" ht="20.25" customHeight="1">
      <c r="A6" s="162" t="s">
        <v>65</v>
      </c>
      <c r="B6" s="163"/>
      <c r="C6" s="164"/>
      <c r="D6" s="26"/>
      <c r="E6" s="14" t="s">
        <v>125</v>
      </c>
      <c r="F6" s="14" t="s">
        <v>94</v>
      </c>
      <c r="G6" s="85" t="s">
        <v>94</v>
      </c>
      <c r="H6" s="69"/>
      <c r="I6" s="69"/>
      <c r="J6" s="18">
        <f>COUNTIF(D6:I6,"○")</f>
        <v>1</v>
      </c>
      <c r="K6" s="8">
        <f>COUNTIF(D6:I6,"●")</f>
        <v>2</v>
      </c>
      <c r="L6" s="9">
        <f>COUNTIF(D6:I6,"△")</f>
        <v>0</v>
      </c>
      <c r="M6" s="38">
        <f>COUNTIF(D6:I6,"")-3</f>
        <v>0</v>
      </c>
      <c r="N6" s="52">
        <v>3</v>
      </c>
      <c r="O6" s="75">
        <v>4</v>
      </c>
      <c r="P6" s="28" t="s">
        <v>13</v>
      </c>
    </row>
    <row r="7" spans="1:16" ht="20.25" customHeight="1">
      <c r="A7" s="162" t="s">
        <v>66</v>
      </c>
      <c r="B7" s="163"/>
      <c r="C7" s="164"/>
      <c r="D7" s="13" t="s">
        <v>126</v>
      </c>
      <c r="E7" s="27"/>
      <c r="F7" s="17" t="s">
        <v>95</v>
      </c>
      <c r="G7" s="17" t="s">
        <v>125</v>
      </c>
      <c r="H7" s="71"/>
      <c r="I7" s="70"/>
      <c r="J7" s="37">
        <f>COUNTIF(D7:I7,"○")</f>
        <v>1</v>
      </c>
      <c r="K7" s="10">
        <f>COUNTIF(D7:I7,"●")</f>
        <v>2</v>
      </c>
      <c r="L7" s="11">
        <f>COUNTIF(D7:I7,"△")</f>
        <v>0</v>
      </c>
      <c r="M7" s="39">
        <f>COUNTIF(D7:I7,"")-3</f>
        <v>0</v>
      </c>
      <c r="N7" s="53">
        <v>4</v>
      </c>
      <c r="O7" s="76"/>
      <c r="P7" s="28" t="s">
        <v>14</v>
      </c>
    </row>
    <row r="8" spans="1:16" ht="20.25" customHeight="1">
      <c r="A8" s="165" t="s">
        <v>67</v>
      </c>
      <c r="B8" s="166"/>
      <c r="C8" s="167"/>
      <c r="D8" s="13" t="s">
        <v>93</v>
      </c>
      <c r="E8" s="15" t="s">
        <v>93</v>
      </c>
      <c r="F8" s="27"/>
      <c r="G8" s="86" t="s">
        <v>31</v>
      </c>
      <c r="H8" s="71"/>
      <c r="I8" s="71"/>
      <c r="J8" s="37">
        <f>COUNTIF(D8:I8,"○")</f>
        <v>2</v>
      </c>
      <c r="K8" s="10">
        <f>COUNTIF(D8:I8,"●")</f>
        <v>0</v>
      </c>
      <c r="L8" s="11">
        <f>COUNTIF(D8:I8,"△")</f>
        <v>1</v>
      </c>
      <c r="M8" s="39">
        <f>COUNTIF(D8:I8,"")-3</f>
        <v>0</v>
      </c>
      <c r="N8" s="53">
        <v>1</v>
      </c>
      <c r="O8" s="76">
        <v>2</v>
      </c>
      <c r="P8" s="28" t="s">
        <v>15</v>
      </c>
    </row>
    <row r="9" spans="1:16" ht="20.25" customHeight="1" thickBot="1">
      <c r="A9" s="156" t="s">
        <v>68</v>
      </c>
      <c r="B9" s="157"/>
      <c r="C9" s="158"/>
      <c r="D9" s="106" t="s">
        <v>93</v>
      </c>
      <c r="E9" s="107" t="s">
        <v>126</v>
      </c>
      <c r="F9" s="108" t="s">
        <v>32</v>
      </c>
      <c r="G9" s="109"/>
      <c r="H9" s="64"/>
      <c r="I9" s="110"/>
      <c r="J9" s="91">
        <f>COUNTIF(D9:I9,"○")</f>
        <v>1</v>
      </c>
      <c r="K9" s="92">
        <f>COUNTIF(D9:I9,"●")</f>
        <v>1</v>
      </c>
      <c r="L9" s="100">
        <f>COUNTIF(D9:I9,"△")</f>
        <v>1</v>
      </c>
      <c r="M9" s="99">
        <f>COUNTIF(D9:I9,"")-3</f>
        <v>0</v>
      </c>
      <c r="N9" s="118">
        <v>2</v>
      </c>
      <c r="O9" s="119"/>
      <c r="P9" s="28" t="s">
        <v>16</v>
      </c>
    </row>
    <row r="10" spans="1:16" ht="20.25" customHeight="1" hidden="1">
      <c r="A10" s="159"/>
      <c r="B10" s="160"/>
      <c r="C10" s="161"/>
      <c r="D10" s="101"/>
      <c r="E10" s="102"/>
      <c r="F10" s="103"/>
      <c r="G10" s="103"/>
      <c r="H10" s="104"/>
      <c r="I10" s="105"/>
      <c r="J10" s="58"/>
      <c r="K10" s="59"/>
      <c r="L10" s="60"/>
      <c r="M10" s="98"/>
      <c r="N10" s="116"/>
      <c r="O10" s="117"/>
      <c r="P10" s="32" t="s">
        <v>20</v>
      </c>
    </row>
    <row r="11" spans="1:15" ht="20.25" customHeight="1" hidden="1" thickBot="1">
      <c r="A11" s="153"/>
      <c r="B11" s="154"/>
      <c r="C11" s="155"/>
      <c r="D11" s="62"/>
      <c r="E11" s="63"/>
      <c r="F11" s="64"/>
      <c r="G11" s="64"/>
      <c r="H11" s="65"/>
      <c r="I11" s="66"/>
      <c r="J11" s="58"/>
      <c r="K11" s="59"/>
      <c r="L11" s="60"/>
      <c r="M11" s="61"/>
      <c r="N11" s="67"/>
      <c r="O11" s="67"/>
    </row>
    <row r="12" spans="2:16" ht="20.25" customHeight="1" thickBot="1">
      <c r="B12" s="16"/>
      <c r="C12" s="16"/>
      <c r="D12" s="19"/>
      <c r="E12" s="19"/>
      <c r="F12" s="19"/>
      <c r="G12" s="19"/>
      <c r="H12" s="19"/>
      <c r="I12" s="19"/>
      <c r="J12" s="151" t="s">
        <v>18</v>
      </c>
      <c r="K12" s="151"/>
      <c r="L12" s="152"/>
      <c r="M12" s="94">
        <f>SUM(M6:M11)/2</f>
        <v>0</v>
      </c>
      <c r="N12" s="20"/>
      <c r="O12" s="80">
        <f>SUM(O6:O10)</f>
        <v>6</v>
      </c>
      <c r="P12" s="32" t="s">
        <v>20</v>
      </c>
    </row>
    <row r="13" spans="1:2" ht="16.5" customHeight="1" thickBot="1">
      <c r="A13" s="6" t="str">
        <f>Ａブロック!A13</f>
        <v>＜今週の試合予定＞</v>
      </c>
      <c r="B13" s="6"/>
    </row>
    <row r="14" spans="1:16" ht="16.5" customHeight="1" thickBot="1">
      <c r="A14" s="4" t="s">
        <v>1</v>
      </c>
      <c r="B14" s="12" t="s">
        <v>7</v>
      </c>
      <c r="C14" s="5" t="s">
        <v>2</v>
      </c>
      <c r="D14" s="138" t="s">
        <v>19</v>
      </c>
      <c r="E14" s="136"/>
      <c r="F14" s="136"/>
      <c r="G14" s="136"/>
      <c r="H14" s="136"/>
      <c r="I14" s="136"/>
      <c r="J14" s="136"/>
      <c r="K14" s="136"/>
      <c r="L14" s="137"/>
      <c r="M14" s="136" t="s">
        <v>10</v>
      </c>
      <c r="N14" s="137"/>
      <c r="O14" s="77" t="s">
        <v>26</v>
      </c>
      <c r="P14" s="25"/>
    </row>
    <row r="15" spans="1:16" ht="16.5" customHeight="1" thickBot="1">
      <c r="A15" s="177" t="s">
        <v>141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9"/>
      <c r="P15" s="55"/>
    </row>
    <row r="16" spans="1:16" ht="16.5" customHeight="1" thickBot="1">
      <c r="A16" s="6" t="str">
        <f>Ａブロック!A17</f>
        <v>＜今までの試合結果＞</v>
      </c>
      <c r="B16" s="6"/>
      <c r="P16" s="25"/>
    </row>
    <row r="17" spans="1:16" ht="16.5" customHeight="1" thickBot="1">
      <c r="A17" s="4" t="s">
        <v>1</v>
      </c>
      <c r="B17" s="12" t="s">
        <v>7</v>
      </c>
      <c r="C17" s="5" t="s">
        <v>2</v>
      </c>
      <c r="D17" s="138" t="s">
        <v>3</v>
      </c>
      <c r="E17" s="136"/>
      <c r="F17" s="136"/>
      <c r="G17" s="136"/>
      <c r="H17" s="136"/>
      <c r="I17" s="136"/>
      <c r="J17" s="136"/>
      <c r="K17" s="136"/>
      <c r="L17" s="137"/>
      <c r="M17" s="136" t="s">
        <v>10</v>
      </c>
      <c r="N17" s="137"/>
      <c r="O17" s="77" t="s">
        <v>26</v>
      </c>
      <c r="P17" s="25"/>
    </row>
    <row r="18" spans="1:16" ht="16.5" customHeight="1">
      <c r="A18" s="30" t="s">
        <v>78</v>
      </c>
      <c r="B18" s="112" t="s">
        <v>27</v>
      </c>
      <c r="C18" s="29" t="s">
        <v>79</v>
      </c>
      <c r="D18" s="133" t="s">
        <v>80</v>
      </c>
      <c r="E18" s="134"/>
      <c r="F18" s="134"/>
      <c r="G18" s="134"/>
      <c r="H18" s="134"/>
      <c r="I18" s="134"/>
      <c r="J18" s="134"/>
      <c r="K18" s="134"/>
      <c r="L18" s="135"/>
      <c r="M18" s="134" t="s">
        <v>24</v>
      </c>
      <c r="N18" s="135"/>
      <c r="O18" s="93" t="s">
        <v>29</v>
      </c>
      <c r="P18" s="55"/>
    </row>
    <row r="19" spans="1:16" ht="16.5" customHeight="1">
      <c r="A19" s="33" t="s">
        <v>85</v>
      </c>
      <c r="B19" s="115" t="s">
        <v>87</v>
      </c>
      <c r="C19" s="41" t="s">
        <v>79</v>
      </c>
      <c r="D19" s="130" t="s">
        <v>90</v>
      </c>
      <c r="E19" s="132"/>
      <c r="F19" s="132"/>
      <c r="G19" s="132"/>
      <c r="H19" s="132"/>
      <c r="I19" s="132"/>
      <c r="J19" s="132"/>
      <c r="K19" s="132"/>
      <c r="L19" s="131"/>
      <c r="M19" s="132" t="s">
        <v>24</v>
      </c>
      <c r="N19" s="131"/>
      <c r="O19" s="82" t="s">
        <v>29</v>
      </c>
      <c r="P19" s="25"/>
    </row>
    <row r="20" spans="1:16" ht="16.5" customHeight="1">
      <c r="A20" s="33" t="s">
        <v>85</v>
      </c>
      <c r="B20" s="115" t="s">
        <v>87</v>
      </c>
      <c r="C20" s="41" t="s">
        <v>88</v>
      </c>
      <c r="D20" s="130" t="s">
        <v>91</v>
      </c>
      <c r="E20" s="132"/>
      <c r="F20" s="132"/>
      <c r="G20" s="132"/>
      <c r="H20" s="132"/>
      <c r="I20" s="132"/>
      <c r="J20" s="132"/>
      <c r="K20" s="132"/>
      <c r="L20" s="131"/>
      <c r="M20" s="132" t="s">
        <v>24</v>
      </c>
      <c r="N20" s="131"/>
      <c r="O20" s="82" t="s">
        <v>22</v>
      </c>
      <c r="P20" s="25"/>
    </row>
    <row r="21" spans="1:16" ht="16.5" customHeight="1">
      <c r="A21" s="180" t="s">
        <v>86</v>
      </c>
      <c r="B21" s="181" t="s">
        <v>87</v>
      </c>
      <c r="C21" s="182" t="s">
        <v>89</v>
      </c>
      <c r="D21" s="169" t="s">
        <v>92</v>
      </c>
      <c r="E21" s="170"/>
      <c r="F21" s="170"/>
      <c r="G21" s="170"/>
      <c r="H21" s="170"/>
      <c r="I21" s="170"/>
      <c r="J21" s="170"/>
      <c r="K21" s="170"/>
      <c r="L21" s="171"/>
      <c r="M21" s="170" t="s">
        <v>24</v>
      </c>
      <c r="N21" s="171"/>
      <c r="O21" s="88" t="s">
        <v>22</v>
      </c>
      <c r="P21" s="25"/>
    </row>
    <row r="22" spans="1:16" ht="16.5" customHeight="1">
      <c r="A22" s="42" t="s">
        <v>116</v>
      </c>
      <c r="B22" s="89" t="s">
        <v>127</v>
      </c>
      <c r="C22" s="23" t="s">
        <v>88</v>
      </c>
      <c r="D22" s="122" t="s">
        <v>128</v>
      </c>
      <c r="E22" s="123"/>
      <c r="F22" s="123"/>
      <c r="G22" s="123"/>
      <c r="H22" s="123"/>
      <c r="I22" s="123"/>
      <c r="J22" s="123"/>
      <c r="K22" s="123"/>
      <c r="L22" s="124"/>
      <c r="M22" s="123" t="s">
        <v>24</v>
      </c>
      <c r="N22" s="124"/>
      <c r="O22" s="78" t="s">
        <v>22</v>
      </c>
      <c r="P22" s="55"/>
    </row>
    <row r="23" spans="1:16" ht="16.5" customHeight="1">
      <c r="A23" s="42" t="s">
        <v>118</v>
      </c>
      <c r="B23" s="89" t="s">
        <v>127</v>
      </c>
      <c r="C23" s="23" t="s">
        <v>88</v>
      </c>
      <c r="D23" s="130" t="s">
        <v>129</v>
      </c>
      <c r="E23" s="132"/>
      <c r="F23" s="132"/>
      <c r="G23" s="132"/>
      <c r="H23" s="132"/>
      <c r="I23" s="132"/>
      <c r="J23" s="132"/>
      <c r="K23" s="132"/>
      <c r="L23" s="131"/>
      <c r="M23" s="132" t="s">
        <v>24</v>
      </c>
      <c r="N23" s="131"/>
      <c r="O23" s="82" t="s">
        <v>22</v>
      </c>
      <c r="P23" s="55"/>
    </row>
    <row r="24" spans="1:16" ht="16.5" customHeight="1">
      <c r="A24" s="33"/>
      <c r="B24" s="40"/>
      <c r="C24" s="41"/>
      <c r="D24" s="130"/>
      <c r="E24" s="132"/>
      <c r="F24" s="132"/>
      <c r="G24" s="132"/>
      <c r="H24" s="132"/>
      <c r="I24" s="132"/>
      <c r="J24" s="132"/>
      <c r="K24" s="132"/>
      <c r="L24" s="131"/>
      <c r="M24" s="132"/>
      <c r="N24" s="131"/>
      <c r="O24" s="82"/>
      <c r="P24" s="55"/>
    </row>
    <row r="25" spans="1:16" ht="16.5" customHeight="1">
      <c r="A25" s="42"/>
      <c r="B25" s="22"/>
      <c r="C25" s="23"/>
      <c r="D25" s="122"/>
      <c r="E25" s="123"/>
      <c r="F25" s="123"/>
      <c r="G25" s="123"/>
      <c r="H25" s="123"/>
      <c r="I25" s="123"/>
      <c r="J25" s="123"/>
      <c r="K25" s="123"/>
      <c r="L25" s="124"/>
      <c r="M25" s="123"/>
      <c r="N25" s="124"/>
      <c r="O25" s="78"/>
      <c r="P25" s="55"/>
    </row>
    <row r="26" spans="1:15" ht="16.5" customHeight="1">
      <c r="A26" s="42"/>
      <c r="B26" s="22"/>
      <c r="C26" s="23"/>
      <c r="D26" s="122"/>
      <c r="E26" s="123"/>
      <c r="F26" s="123"/>
      <c r="G26" s="123"/>
      <c r="H26" s="123"/>
      <c r="I26" s="123"/>
      <c r="J26" s="123"/>
      <c r="K26" s="123"/>
      <c r="L26" s="124"/>
      <c r="M26" s="123"/>
      <c r="N26" s="124"/>
      <c r="O26" s="78"/>
    </row>
    <row r="27" spans="1:15" ht="16.5" customHeight="1" thickBot="1">
      <c r="A27" s="34"/>
      <c r="B27" s="44"/>
      <c r="C27" s="45"/>
      <c r="D27" s="125"/>
      <c r="E27" s="126"/>
      <c r="F27" s="126"/>
      <c r="G27" s="126"/>
      <c r="H27" s="126"/>
      <c r="I27" s="126"/>
      <c r="J27" s="126"/>
      <c r="K27" s="126"/>
      <c r="L27" s="127"/>
      <c r="M27" s="126"/>
      <c r="N27" s="127"/>
      <c r="O27" s="84"/>
    </row>
    <row r="28" spans="1:12" ht="13.5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</row>
    <row r="29" spans="1:12" ht="13.5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</row>
    <row r="30" spans="1:12" ht="13.5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</row>
    <row r="31" spans="1:12" ht="13.5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</row>
    <row r="32" spans="1:12" ht="13.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</row>
    <row r="33" spans="1:12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4:12" ht="13.5">
      <c r="D49" s="3"/>
      <c r="E49" s="3"/>
      <c r="F49" s="3"/>
      <c r="G49" s="3"/>
      <c r="H49" s="3"/>
      <c r="I49" s="3"/>
      <c r="J49" s="3"/>
      <c r="K49" s="3"/>
      <c r="L49" s="3"/>
    </row>
    <row r="50" spans="4:12" ht="13.5">
      <c r="D50" s="3"/>
      <c r="E50" s="3"/>
      <c r="F50" s="3"/>
      <c r="G50" s="3"/>
      <c r="H50" s="3"/>
      <c r="I50" s="3"/>
      <c r="J50" s="3"/>
      <c r="K50" s="3"/>
      <c r="L50" s="3"/>
    </row>
    <row r="51" spans="4:12" ht="13.5">
      <c r="D51" s="3"/>
      <c r="E51" s="3"/>
      <c r="F51" s="3"/>
      <c r="G51" s="3"/>
      <c r="H51" s="3"/>
      <c r="I51" s="3"/>
      <c r="J51" s="3"/>
      <c r="K51" s="3"/>
      <c r="L51" s="3"/>
    </row>
  </sheetData>
  <sheetProtection/>
  <mergeCells count="38">
    <mergeCell ref="M3:O3"/>
    <mergeCell ref="D14:L14"/>
    <mergeCell ref="A15:O15"/>
    <mergeCell ref="M24:N24"/>
    <mergeCell ref="M23:N23"/>
    <mergeCell ref="M22:N22"/>
    <mergeCell ref="A5:C5"/>
    <mergeCell ref="A7:C7"/>
    <mergeCell ref="A6:C6"/>
    <mergeCell ref="A8:C8"/>
    <mergeCell ref="A11:C11"/>
    <mergeCell ref="J12:L12"/>
    <mergeCell ref="D19:L19"/>
    <mergeCell ref="A1:O1"/>
    <mergeCell ref="M21:N21"/>
    <mergeCell ref="M18:N18"/>
    <mergeCell ref="A10:C10"/>
    <mergeCell ref="A2:N2"/>
    <mergeCell ref="J5:L5"/>
    <mergeCell ref="M19:N19"/>
    <mergeCell ref="D17:L17"/>
    <mergeCell ref="M17:N17"/>
    <mergeCell ref="A9:C9"/>
    <mergeCell ref="P4:S4"/>
    <mergeCell ref="M14:N14"/>
    <mergeCell ref="D27:L27"/>
    <mergeCell ref="M27:N27"/>
    <mergeCell ref="D18:L18"/>
    <mergeCell ref="D22:L22"/>
    <mergeCell ref="M20:N20"/>
    <mergeCell ref="M26:N26"/>
    <mergeCell ref="D25:L25"/>
    <mergeCell ref="M25:N25"/>
    <mergeCell ref="D26:L26"/>
    <mergeCell ref="D23:L23"/>
    <mergeCell ref="D20:L20"/>
    <mergeCell ref="D21:L21"/>
    <mergeCell ref="D24:L24"/>
  </mergeCells>
  <printOptions horizontalCentered="1"/>
  <pageMargins left="0.7874015748031497" right="0.3937007874015748" top="1.1811023622047245" bottom="0.984251968503937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zoomScale="85" zoomScaleNormal="85" workbookViewId="0" topLeftCell="A1">
      <selection activeCell="Q25" sqref="Q25"/>
    </sheetView>
  </sheetViews>
  <sheetFormatPr defaultColWidth="9.00390625" defaultRowHeight="13.5"/>
  <cols>
    <col min="1" max="1" width="9.62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5" width="8.125" style="1" customWidth="1"/>
    <col min="16" max="16" width="2.50390625" style="1" customWidth="1"/>
    <col min="17" max="17" width="6.75390625" style="1" customWidth="1"/>
    <col min="18" max="23" width="4.875" style="1" customWidth="1"/>
    <col min="24" max="16384" width="9.00390625" style="1" customWidth="1"/>
  </cols>
  <sheetData>
    <row r="1" spans="1:15" ht="31.5" customHeight="1">
      <c r="A1" s="175" t="str">
        <f>Ａブロック!A1</f>
        <v>第１２回さわやかカップ教育リーグ・予選ブロック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8" customHeight="1">
      <c r="A2" s="176" t="str">
        <f>Ａブロック!A2</f>
        <v>2014年11月15日～2015年 1月25日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73"/>
    </row>
    <row r="3" spans="1:15" ht="15" customHeight="1">
      <c r="A3" s="49"/>
      <c r="B3" s="49"/>
      <c r="C3" s="49"/>
      <c r="D3" s="48"/>
      <c r="E3" s="48"/>
      <c r="F3" s="48"/>
      <c r="G3" s="48"/>
      <c r="H3" s="48"/>
      <c r="I3" s="81"/>
      <c r="J3" s="81"/>
      <c r="K3" s="81"/>
      <c r="L3" s="81"/>
      <c r="M3" s="140" t="str">
        <f>Ａブロック!M3</f>
        <v>【2014.12.10現在】</v>
      </c>
      <c r="N3" s="140"/>
      <c r="O3" s="140"/>
    </row>
    <row r="4" spans="1:19" ht="15" thickBot="1">
      <c r="A4" s="50" t="s">
        <v>70</v>
      </c>
      <c r="B4" s="50"/>
      <c r="C4" s="49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168" t="s">
        <v>11</v>
      </c>
      <c r="Q4" s="168"/>
      <c r="R4" s="168"/>
      <c r="S4" s="168"/>
    </row>
    <row r="5" spans="1:17" s="21" customFormat="1" ht="27" customHeight="1" thickBot="1">
      <c r="A5" s="148"/>
      <c r="B5" s="149"/>
      <c r="C5" s="150"/>
      <c r="D5" s="57" t="s">
        <v>75</v>
      </c>
      <c r="E5" s="56" t="s">
        <v>76</v>
      </c>
      <c r="F5" s="56" t="s">
        <v>77</v>
      </c>
      <c r="G5" s="56" t="s">
        <v>33</v>
      </c>
      <c r="H5" s="95"/>
      <c r="I5" s="68"/>
      <c r="J5" s="145" t="s">
        <v>6</v>
      </c>
      <c r="K5" s="146"/>
      <c r="L5" s="147"/>
      <c r="M5" s="7" t="s">
        <v>0</v>
      </c>
      <c r="N5" s="7" t="s">
        <v>17</v>
      </c>
      <c r="O5" s="74" t="s">
        <v>25</v>
      </c>
      <c r="P5" s="28" t="s">
        <v>12</v>
      </c>
      <c r="Q5" s="1"/>
    </row>
    <row r="6" spans="1:16" ht="20.25" customHeight="1">
      <c r="A6" s="162" t="s">
        <v>71</v>
      </c>
      <c r="B6" s="163"/>
      <c r="C6" s="164"/>
      <c r="D6" s="26"/>
      <c r="E6" s="14"/>
      <c r="F6" s="14" t="s">
        <v>94</v>
      </c>
      <c r="G6" s="85" t="s">
        <v>32</v>
      </c>
      <c r="H6" s="69"/>
      <c r="I6" s="69"/>
      <c r="J6" s="18">
        <f>COUNTIF(D6:I6,"○")</f>
        <v>0</v>
      </c>
      <c r="K6" s="8">
        <f>COUNTIF(D6:I6,"●")</f>
        <v>1</v>
      </c>
      <c r="L6" s="9">
        <f>COUNTIF(D6:I6,"△")</f>
        <v>1</v>
      </c>
      <c r="M6" s="38">
        <f>COUNTIF(D6:I6,"")-3</f>
        <v>1</v>
      </c>
      <c r="N6" s="52"/>
      <c r="O6" s="75">
        <v>1</v>
      </c>
      <c r="P6" s="28" t="s">
        <v>13</v>
      </c>
    </row>
    <row r="7" spans="1:16" ht="20.25" customHeight="1">
      <c r="A7" s="162" t="s">
        <v>72</v>
      </c>
      <c r="B7" s="163"/>
      <c r="C7" s="164"/>
      <c r="D7" s="13"/>
      <c r="E7" s="27"/>
      <c r="F7" s="17" t="s">
        <v>126</v>
      </c>
      <c r="G7" s="17"/>
      <c r="H7" s="71"/>
      <c r="I7" s="70"/>
      <c r="J7" s="37">
        <f>COUNTIF(D7:I7,"○")</f>
        <v>0</v>
      </c>
      <c r="K7" s="10">
        <f>COUNTIF(D7:I7,"●")</f>
        <v>1</v>
      </c>
      <c r="L7" s="11">
        <f>COUNTIF(D7:I7,"△")</f>
        <v>0</v>
      </c>
      <c r="M7" s="39">
        <f>COUNTIF(D7:I7,"")-3</f>
        <v>2</v>
      </c>
      <c r="N7" s="53"/>
      <c r="O7" s="76"/>
      <c r="P7" s="28" t="s">
        <v>14</v>
      </c>
    </row>
    <row r="8" spans="1:16" ht="20.25" customHeight="1">
      <c r="A8" s="165" t="s">
        <v>73</v>
      </c>
      <c r="B8" s="166"/>
      <c r="C8" s="167"/>
      <c r="D8" s="13" t="s">
        <v>93</v>
      </c>
      <c r="E8" s="15" t="s">
        <v>125</v>
      </c>
      <c r="F8" s="27"/>
      <c r="G8" s="86" t="s">
        <v>115</v>
      </c>
      <c r="H8" s="71"/>
      <c r="I8" s="71"/>
      <c r="J8" s="37">
        <f>COUNTIF(D8:I8,"○")</f>
        <v>3</v>
      </c>
      <c r="K8" s="10">
        <f>COUNTIF(D8:I8,"●")</f>
        <v>0</v>
      </c>
      <c r="L8" s="11">
        <f>COUNTIF(D8:I8,"△")</f>
        <v>0</v>
      </c>
      <c r="M8" s="39">
        <f>COUNTIF(D8:I8,"")-3</f>
        <v>0</v>
      </c>
      <c r="N8" s="53"/>
      <c r="O8" s="76">
        <v>3</v>
      </c>
      <c r="P8" s="28" t="s">
        <v>15</v>
      </c>
    </row>
    <row r="9" spans="1:16" ht="20.25" customHeight="1" thickBot="1">
      <c r="A9" s="156" t="s">
        <v>74</v>
      </c>
      <c r="B9" s="157"/>
      <c r="C9" s="158"/>
      <c r="D9" s="106" t="s">
        <v>32</v>
      </c>
      <c r="E9" s="107"/>
      <c r="F9" s="108" t="s">
        <v>95</v>
      </c>
      <c r="G9" s="109"/>
      <c r="H9" s="64"/>
      <c r="I9" s="110"/>
      <c r="J9" s="91">
        <f>COUNTIF(D9:I9,"○")</f>
        <v>0</v>
      </c>
      <c r="K9" s="92">
        <f>COUNTIF(D9:I9,"●")</f>
        <v>1</v>
      </c>
      <c r="L9" s="100">
        <f>COUNTIF(D9:I9,"△")</f>
        <v>1</v>
      </c>
      <c r="M9" s="99">
        <f>COUNTIF(D9:I9,"")-3</f>
        <v>1</v>
      </c>
      <c r="N9" s="118"/>
      <c r="O9" s="119"/>
      <c r="P9" s="28" t="s">
        <v>16</v>
      </c>
    </row>
    <row r="10" spans="1:16" ht="20.25" customHeight="1" hidden="1">
      <c r="A10" s="159"/>
      <c r="B10" s="160"/>
      <c r="C10" s="161"/>
      <c r="D10" s="101"/>
      <c r="E10" s="102"/>
      <c r="F10" s="103"/>
      <c r="G10" s="103"/>
      <c r="H10" s="104"/>
      <c r="I10" s="105"/>
      <c r="J10" s="58"/>
      <c r="K10" s="59"/>
      <c r="L10" s="60"/>
      <c r="M10" s="98"/>
      <c r="N10" s="116"/>
      <c r="O10" s="117"/>
      <c r="P10" s="32" t="s">
        <v>20</v>
      </c>
    </row>
    <row r="11" spans="1:15" ht="20.25" customHeight="1" hidden="1" thickBot="1">
      <c r="A11" s="153"/>
      <c r="B11" s="154"/>
      <c r="C11" s="155"/>
      <c r="D11" s="62"/>
      <c r="E11" s="63"/>
      <c r="F11" s="64"/>
      <c r="G11" s="64"/>
      <c r="H11" s="65"/>
      <c r="I11" s="66"/>
      <c r="J11" s="58"/>
      <c r="K11" s="59"/>
      <c r="L11" s="60"/>
      <c r="M11" s="61"/>
      <c r="N11" s="67"/>
      <c r="O11" s="67"/>
    </row>
    <row r="12" spans="2:16" ht="20.25" customHeight="1" thickBot="1">
      <c r="B12" s="16"/>
      <c r="C12" s="16"/>
      <c r="D12" s="19"/>
      <c r="E12" s="19"/>
      <c r="F12" s="19"/>
      <c r="G12" s="19"/>
      <c r="H12" s="19"/>
      <c r="I12" s="19"/>
      <c r="J12" s="151" t="s">
        <v>18</v>
      </c>
      <c r="K12" s="151"/>
      <c r="L12" s="152"/>
      <c r="M12" s="94">
        <f>SUM(M6:M11)/2</f>
        <v>2</v>
      </c>
      <c r="N12" s="20"/>
      <c r="O12" s="80">
        <f>SUM(O6:O10)</f>
        <v>4</v>
      </c>
      <c r="P12" s="32" t="s">
        <v>20</v>
      </c>
    </row>
    <row r="13" spans="1:2" ht="16.5" customHeight="1" thickBot="1">
      <c r="A13" s="6" t="str">
        <f>Ａブロック!A13</f>
        <v>＜今週の試合予定＞</v>
      </c>
      <c r="B13" s="6"/>
    </row>
    <row r="14" spans="1:16" ht="16.5" customHeight="1" thickBot="1">
      <c r="A14" s="4" t="s">
        <v>1</v>
      </c>
      <c r="B14" s="12" t="s">
        <v>7</v>
      </c>
      <c r="C14" s="5" t="s">
        <v>2</v>
      </c>
      <c r="D14" s="138" t="s">
        <v>19</v>
      </c>
      <c r="E14" s="136"/>
      <c r="F14" s="136"/>
      <c r="G14" s="136"/>
      <c r="H14" s="136"/>
      <c r="I14" s="136"/>
      <c r="J14" s="136"/>
      <c r="K14" s="136"/>
      <c r="L14" s="137"/>
      <c r="M14" s="136" t="s">
        <v>10</v>
      </c>
      <c r="N14" s="137"/>
      <c r="O14" s="77" t="s">
        <v>26</v>
      </c>
      <c r="P14" s="25"/>
    </row>
    <row r="15" spans="1:16" ht="16.5" customHeight="1">
      <c r="A15" s="30"/>
      <c r="B15" s="112"/>
      <c r="C15" s="29"/>
      <c r="D15" s="133"/>
      <c r="E15" s="134"/>
      <c r="F15" s="134"/>
      <c r="G15" s="134"/>
      <c r="H15" s="134"/>
      <c r="I15" s="134"/>
      <c r="J15" s="134"/>
      <c r="K15" s="134"/>
      <c r="L15" s="135"/>
      <c r="M15" s="134"/>
      <c r="N15" s="135"/>
      <c r="O15" s="93"/>
      <c r="P15" s="55"/>
    </row>
    <row r="16" spans="1:16" ht="16.5" customHeight="1" thickBot="1">
      <c r="A16" s="34"/>
      <c r="B16" s="111"/>
      <c r="C16" s="45"/>
      <c r="D16" s="125"/>
      <c r="E16" s="126"/>
      <c r="F16" s="126"/>
      <c r="G16" s="126"/>
      <c r="H16" s="126"/>
      <c r="I16" s="126"/>
      <c r="J16" s="126"/>
      <c r="K16" s="126"/>
      <c r="L16" s="127"/>
      <c r="M16" s="126"/>
      <c r="N16" s="127"/>
      <c r="O16" s="84"/>
      <c r="P16" s="55"/>
    </row>
    <row r="17" spans="1:16" ht="16.5" customHeight="1" thickBot="1">
      <c r="A17" s="6" t="str">
        <f>Ａブロック!A17</f>
        <v>＜今までの試合結果＞</v>
      </c>
      <c r="B17" s="6"/>
      <c r="P17" s="25"/>
    </row>
    <row r="18" spans="1:16" ht="16.5" customHeight="1" thickBot="1">
      <c r="A18" s="4" t="s">
        <v>1</v>
      </c>
      <c r="B18" s="12" t="s">
        <v>7</v>
      </c>
      <c r="C18" s="5" t="s">
        <v>2</v>
      </c>
      <c r="D18" s="138" t="s">
        <v>3</v>
      </c>
      <c r="E18" s="136"/>
      <c r="F18" s="136"/>
      <c r="G18" s="136"/>
      <c r="H18" s="136"/>
      <c r="I18" s="136"/>
      <c r="J18" s="136"/>
      <c r="K18" s="136"/>
      <c r="L18" s="137"/>
      <c r="M18" s="136" t="s">
        <v>10</v>
      </c>
      <c r="N18" s="137"/>
      <c r="O18" s="77" t="s">
        <v>26</v>
      </c>
      <c r="P18" s="25"/>
    </row>
    <row r="19" spans="1:16" ht="16.5" customHeight="1">
      <c r="A19" s="30" t="s">
        <v>78</v>
      </c>
      <c r="B19" s="112" t="s">
        <v>27</v>
      </c>
      <c r="C19" s="29" t="s">
        <v>81</v>
      </c>
      <c r="D19" s="133" t="s">
        <v>82</v>
      </c>
      <c r="E19" s="134"/>
      <c r="F19" s="134"/>
      <c r="G19" s="134"/>
      <c r="H19" s="134"/>
      <c r="I19" s="134"/>
      <c r="J19" s="134"/>
      <c r="K19" s="134"/>
      <c r="L19" s="135"/>
      <c r="M19" s="134" t="s">
        <v>24</v>
      </c>
      <c r="N19" s="135"/>
      <c r="O19" s="93" t="s">
        <v>75</v>
      </c>
      <c r="P19" s="55"/>
    </row>
    <row r="20" spans="1:16" ht="16.5" customHeight="1">
      <c r="A20" s="42" t="s">
        <v>98</v>
      </c>
      <c r="B20" s="89">
        <v>0.4166666666666667</v>
      </c>
      <c r="C20" s="23" t="s">
        <v>99</v>
      </c>
      <c r="D20" s="122" t="s">
        <v>100</v>
      </c>
      <c r="E20" s="123"/>
      <c r="F20" s="123"/>
      <c r="G20" s="123"/>
      <c r="H20" s="123"/>
      <c r="I20" s="123"/>
      <c r="J20" s="123"/>
      <c r="K20" s="123"/>
      <c r="L20" s="124"/>
      <c r="M20" s="123" t="s">
        <v>24</v>
      </c>
      <c r="N20" s="124"/>
      <c r="O20" s="78" t="s">
        <v>77</v>
      </c>
      <c r="P20" s="55"/>
    </row>
    <row r="21" spans="1:16" ht="16.5" customHeight="1">
      <c r="A21" s="42" t="s">
        <v>107</v>
      </c>
      <c r="B21" s="89">
        <v>0.5833333333333334</v>
      </c>
      <c r="C21" s="23" t="s">
        <v>99</v>
      </c>
      <c r="D21" s="122" t="s">
        <v>114</v>
      </c>
      <c r="E21" s="123"/>
      <c r="F21" s="123"/>
      <c r="G21" s="123"/>
      <c r="H21" s="123"/>
      <c r="I21" s="123"/>
      <c r="J21" s="123"/>
      <c r="K21" s="123"/>
      <c r="L21" s="124"/>
      <c r="M21" s="123" t="s">
        <v>24</v>
      </c>
      <c r="N21" s="124"/>
      <c r="O21" s="78" t="s">
        <v>77</v>
      </c>
      <c r="P21" s="55"/>
    </row>
    <row r="22" spans="1:16" ht="16.5" customHeight="1">
      <c r="A22" s="33" t="s">
        <v>118</v>
      </c>
      <c r="B22" s="115">
        <v>0.4166666666666667</v>
      </c>
      <c r="C22" s="41" t="s">
        <v>99</v>
      </c>
      <c r="D22" s="130" t="s">
        <v>124</v>
      </c>
      <c r="E22" s="132"/>
      <c r="F22" s="132"/>
      <c r="G22" s="132"/>
      <c r="H22" s="132"/>
      <c r="I22" s="132"/>
      <c r="J22" s="132"/>
      <c r="K22" s="132"/>
      <c r="L22" s="131"/>
      <c r="M22" s="132" t="s">
        <v>24</v>
      </c>
      <c r="N22" s="131"/>
      <c r="O22" s="82" t="s">
        <v>77</v>
      </c>
      <c r="P22" s="55"/>
    </row>
    <row r="23" spans="1:16" ht="16.5" customHeight="1">
      <c r="A23" s="33"/>
      <c r="B23" s="40"/>
      <c r="C23" s="41"/>
      <c r="D23" s="172"/>
      <c r="E23" s="173"/>
      <c r="F23" s="173"/>
      <c r="G23" s="173"/>
      <c r="H23" s="173"/>
      <c r="I23" s="173"/>
      <c r="J23" s="173"/>
      <c r="K23" s="173"/>
      <c r="L23" s="174"/>
      <c r="M23" s="173"/>
      <c r="N23" s="174"/>
      <c r="O23" s="78"/>
      <c r="P23" s="55"/>
    </row>
    <row r="24" spans="1:16" ht="16.5" customHeight="1">
      <c r="A24" s="42"/>
      <c r="B24" s="22"/>
      <c r="C24" s="23"/>
      <c r="D24" s="169"/>
      <c r="E24" s="170"/>
      <c r="F24" s="170"/>
      <c r="G24" s="170"/>
      <c r="H24" s="170"/>
      <c r="I24" s="170"/>
      <c r="J24" s="170"/>
      <c r="K24" s="170"/>
      <c r="L24" s="171"/>
      <c r="M24" s="122"/>
      <c r="N24" s="124"/>
      <c r="O24" s="78"/>
      <c r="P24" s="55"/>
    </row>
    <row r="25" spans="1:16" ht="16.5" customHeight="1">
      <c r="A25" s="42"/>
      <c r="B25" s="22"/>
      <c r="C25" s="23"/>
      <c r="D25" s="122"/>
      <c r="E25" s="123"/>
      <c r="F25" s="123"/>
      <c r="G25" s="123"/>
      <c r="H25" s="123"/>
      <c r="I25" s="123"/>
      <c r="J25" s="123"/>
      <c r="K25" s="123"/>
      <c r="L25" s="124"/>
      <c r="M25" s="123"/>
      <c r="N25" s="124"/>
      <c r="O25" s="78"/>
      <c r="P25" s="55"/>
    </row>
    <row r="26" spans="1:16" ht="16.5" customHeight="1">
      <c r="A26" s="42"/>
      <c r="B26" s="22"/>
      <c r="C26" s="23"/>
      <c r="D26" s="122"/>
      <c r="E26" s="123"/>
      <c r="F26" s="123"/>
      <c r="G26" s="123"/>
      <c r="H26" s="123"/>
      <c r="I26" s="123"/>
      <c r="J26" s="123"/>
      <c r="K26" s="123"/>
      <c r="L26" s="124"/>
      <c r="M26" s="123"/>
      <c r="N26" s="124"/>
      <c r="O26" s="78"/>
      <c r="P26" s="55"/>
    </row>
    <row r="27" spans="1:15" ht="16.5" customHeight="1">
      <c r="A27" s="42"/>
      <c r="B27" s="22"/>
      <c r="C27" s="23"/>
      <c r="D27" s="122"/>
      <c r="E27" s="123"/>
      <c r="F27" s="123"/>
      <c r="G27" s="123"/>
      <c r="H27" s="123"/>
      <c r="I27" s="123"/>
      <c r="J27" s="123"/>
      <c r="K27" s="123"/>
      <c r="L27" s="124"/>
      <c r="M27" s="123"/>
      <c r="N27" s="124"/>
      <c r="O27" s="78"/>
    </row>
    <row r="28" spans="1:15" ht="16.5" customHeight="1" thickBot="1">
      <c r="A28" s="34"/>
      <c r="B28" s="44"/>
      <c r="C28" s="45"/>
      <c r="D28" s="125"/>
      <c r="E28" s="126"/>
      <c r="F28" s="126"/>
      <c r="G28" s="126"/>
      <c r="H28" s="126"/>
      <c r="I28" s="126"/>
      <c r="J28" s="126"/>
      <c r="K28" s="126"/>
      <c r="L28" s="127"/>
      <c r="M28" s="126"/>
      <c r="N28" s="127"/>
      <c r="O28" s="84"/>
    </row>
    <row r="29" spans="1:12" ht="13.5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</row>
    <row r="30" spans="1:12" ht="13.5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</row>
    <row r="31" spans="1:12" ht="13.5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</row>
    <row r="32" spans="1:12" ht="13.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</row>
    <row r="33" spans="1:12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</row>
    <row r="50" spans="4:12" ht="13.5">
      <c r="D50" s="3"/>
      <c r="E50" s="3"/>
      <c r="F50" s="3"/>
      <c r="G50" s="3"/>
      <c r="H50" s="3"/>
      <c r="I50" s="3"/>
      <c r="J50" s="3"/>
      <c r="K50" s="3"/>
      <c r="L50" s="3"/>
    </row>
    <row r="51" spans="4:12" ht="13.5">
      <c r="D51" s="3"/>
      <c r="E51" s="3"/>
      <c r="F51" s="3"/>
      <c r="G51" s="3"/>
      <c r="H51" s="3"/>
      <c r="I51" s="3"/>
      <c r="J51" s="3"/>
      <c r="K51" s="3"/>
      <c r="L51" s="3"/>
    </row>
    <row r="52" spans="4:12" ht="13.5">
      <c r="D52" s="3"/>
      <c r="E52" s="3"/>
      <c r="F52" s="3"/>
      <c r="G52" s="3"/>
      <c r="H52" s="3"/>
      <c r="I52" s="3"/>
      <c r="J52" s="3"/>
      <c r="K52" s="3"/>
      <c r="L52" s="3"/>
    </row>
  </sheetData>
  <sheetProtection/>
  <mergeCells count="41">
    <mergeCell ref="D27:L27"/>
    <mergeCell ref="D24:L24"/>
    <mergeCell ref="D21:L21"/>
    <mergeCell ref="D22:L22"/>
    <mergeCell ref="D25:L25"/>
    <mergeCell ref="P4:S4"/>
    <mergeCell ref="M14:N14"/>
    <mergeCell ref="D28:L28"/>
    <mergeCell ref="M28:N28"/>
    <mergeCell ref="D19:L19"/>
    <mergeCell ref="D23:L23"/>
    <mergeCell ref="M21:N21"/>
    <mergeCell ref="M27:N27"/>
    <mergeCell ref="D26:L26"/>
    <mergeCell ref="M26:N26"/>
    <mergeCell ref="A1:O1"/>
    <mergeCell ref="M22:N22"/>
    <mergeCell ref="M19:N19"/>
    <mergeCell ref="A10:C10"/>
    <mergeCell ref="A2:N2"/>
    <mergeCell ref="J5:L5"/>
    <mergeCell ref="M20:N20"/>
    <mergeCell ref="D18:L18"/>
    <mergeCell ref="M18:N18"/>
    <mergeCell ref="A9:C9"/>
    <mergeCell ref="M25:N25"/>
    <mergeCell ref="M24:N24"/>
    <mergeCell ref="M23:N23"/>
    <mergeCell ref="A5:C5"/>
    <mergeCell ref="A7:C7"/>
    <mergeCell ref="A6:C6"/>
    <mergeCell ref="A8:C8"/>
    <mergeCell ref="A11:C11"/>
    <mergeCell ref="J12:L12"/>
    <mergeCell ref="D20:L20"/>
    <mergeCell ref="D15:L15"/>
    <mergeCell ref="M15:N15"/>
    <mergeCell ref="M16:N16"/>
    <mergeCell ref="M3:O3"/>
    <mergeCell ref="D14:L14"/>
    <mergeCell ref="D16:L16"/>
  </mergeCells>
  <printOptions horizontalCentered="1"/>
  <pageMargins left="0.7874015748031497" right="0.3937007874015748" top="1.1811023622047245" bottom="0.984251968503937" header="0.511811023622047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8" sqref="K18"/>
    </sheetView>
  </sheetViews>
  <sheetFormatPr defaultColWidth="9.00390625" defaultRowHeight="13.5"/>
  <sheetData/>
  <printOptions/>
  <pageMargins left="0.5905511811023623" right="0.3937007874015748" top="0.7874015748031497" bottom="0.7874015748031497" header="0.5118110236220472" footer="0.5118110236220472"/>
  <pageSetup orientation="portrait" paperSize="9" r:id="rId3"/>
  <legacyDrawing r:id="rId2"/>
  <oleObjects>
    <oleObject progId="文書" shapeId="8588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宮脇　満</dc:creator>
  <cp:keywords/>
  <dc:description/>
  <cp:lastModifiedBy>宮脇満</cp:lastModifiedBy>
  <cp:lastPrinted>2012-12-11T15:02:01Z</cp:lastPrinted>
  <dcterms:created xsi:type="dcterms:W3CDTF">2005-06-29T15:27:07Z</dcterms:created>
  <dcterms:modified xsi:type="dcterms:W3CDTF">2014-12-10T14:03:38Z</dcterms:modified>
  <cp:category/>
  <cp:version/>
  <cp:contentType/>
  <cp:contentStatus/>
</cp:coreProperties>
</file>