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0" windowWidth="9105" windowHeight="10425" tabRatio="517" activeTab="5"/>
  </bookViews>
  <sheets>
    <sheet name="Ａブロック" sheetId="1" r:id="rId1"/>
    <sheet name="Ｂブロック" sheetId="2" r:id="rId2"/>
    <sheet name="Ｃブロック" sheetId="3" r:id="rId3"/>
    <sheet name="Ｄブロック" sheetId="4" r:id="rId4"/>
    <sheet name="Eブロック" sheetId="5" r:id="rId5"/>
    <sheet name="決勝ＴＭ" sheetId="6" r:id="rId6"/>
    <sheet name="大会競技ルール" sheetId="7" r:id="rId7"/>
  </sheets>
  <definedNames/>
  <calcPr fullCalcOnLoad="1"/>
</workbook>
</file>

<file path=xl/sharedStrings.xml><?xml version="1.0" encoding="utf-8"?>
<sst xmlns="http://schemas.openxmlformats.org/spreadsheetml/2006/main" count="828" uniqueCount="376">
  <si>
    <t>残り試合</t>
  </si>
  <si>
    <t>試合日</t>
  </si>
  <si>
    <t>試合会場</t>
  </si>
  <si>
    <t>試合結果</t>
  </si>
  <si>
    <t>順位</t>
  </si>
  <si>
    <t>＜Ａブロック対戦表＞</t>
  </si>
  <si>
    <t>＜今までの試合結果＞</t>
  </si>
  <si>
    <t>荏田南</t>
  </si>
  <si>
    <t>鳥山</t>
  </si>
  <si>
    <t>茅ヶ崎</t>
  </si>
  <si>
    <t>篠原</t>
  </si>
  <si>
    <t>永田</t>
  </si>
  <si>
    <t>川和</t>
  </si>
  <si>
    <t>勝 敗</t>
  </si>
  <si>
    <t>時間</t>
  </si>
  <si>
    <t>師岡</t>
  </si>
  <si>
    <t>＜Ｂブロック対戦表＞</t>
  </si>
  <si>
    <t>＜Ｃブロック対戦表＞</t>
  </si>
  <si>
    <t>戸塚</t>
  </si>
  <si>
    <t>＜Dブロック対戦表＞</t>
  </si>
  <si>
    <t>山田</t>
  </si>
  <si>
    <t>三ツ沢</t>
  </si>
  <si>
    <t>審判</t>
  </si>
  <si>
    <t>元宮</t>
  </si>
  <si>
    <t>＜順位決定の条件＞</t>
  </si>
  <si>
    <t>①　勝ち数</t>
  </si>
  <si>
    <t>②　勝ち数同点の場合、消化試合数の多い方が上位</t>
  </si>
  <si>
    <t>③　直接試合で勝者が上位</t>
  </si>
  <si>
    <t>④　負け試合の少ない方が上位</t>
  </si>
  <si>
    <t>⑤　得失点差</t>
  </si>
  <si>
    <t>川和シャークス</t>
  </si>
  <si>
    <t>三ツ沢ライオンズ</t>
  </si>
  <si>
    <t>永田オックス</t>
  </si>
  <si>
    <t>師岡ベアーズ</t>
  </si>
  <si>
    <t>戸塚アイアンボンドス</t>
  </si>
  <si>
    <t>早渕レッドファイヤーズ</t>
  </si>
  <si>
    <t>南山田ライオンズ</t>
  </si>
  <si>
    <t>山田バッファローズ</t>
  </si>
  <si>
    <t>順 位</t>
  </si>
  <si>
    <t>ブラックシャーク</t>
  </si>
  <si>
    <t>早渕</t>
  </si>
  <si>
    <t>南山田</t>
  </si>
  <si>
    <t>出し合い</t>
  </si>
  <si>
    <t>城郷小</t>
  </si>
  <si>
    <t>樽町球場</t>
  </si>
  <si>
    <t>残り試合　計　→</t>
  </si>
  <si>
    <t>第７回さわやかカップ教育リーグ・予選ブロック</t>
  </si>
  <si>
    <t>都筑ブルーファイターズ</t>
  </si>
  <si>
    <t>球友イーグルス</t>
  </si>
  <si>
    <r>
      <t>横浜球友会</t>
    </r>
    <r>
      <rPr>
        <sz val="11"/>
        <color indexed="10"/>
        <rFont val="ＭＳ Ｐゴシック"/>
        <family val="3"/>
      </rPr>
      <t>（ブロック幹事）</t>
    </r>
  </si>
  <si>
    <r>
      <t>茅ヶ崎ドリームス</t>
    </r>
    <r>
      <rPr>
        <sz val="11"/>
        <color indexed="10"/>
        <rFont val="ＭＳ Ｐゴシック"/>
        <family val="3"/>
      </rPr>
      <t>（ブロック幹事）</t>
    </r>
  </si>
  <si>
    <t>荏田南イーグルス</t>
  </si>
  <si>
    <t>橋場ジャガースジュニア</t>
  </si>
  <si>
    <t>山内フェニックス</t>
  </si>
  <si>
    <t>ストロングファイターズ</t>
  </si>
  <si>
    <t>白山フレンドジュニア</t>
  </si>
  <si>
    <t>六ッ川四丁目タイガース</t>
  </si>
  <si>
    <r>
      <t>鳥山ジャイアンツ</t>
    </r>
    <r>
      <rPr>
        <sz val="11"/>
        <color indexed="10"/>
        <rFont val="ＭＳ Ｐゴシック"/>
        <family val="3"/>
      </rPr>
      <t>（ブロック幹事）</t>
    </r>
  </si>
  <si>
    <t>白山</t>
  </si>
  <si>
    <t>六ッ川</t>
  </si>
  <si>
    <t>元宮ファイターズ緑</t>
  </si>
  <si>
    <t>関ユーホーズ</t>
  </si>
  <si>
    <t>太尾パワーズ</t>
  </si>
  <si>
    <t>関</t>
  </si>
  <si>
    <t>太尾</t>
  </si>
  <si>
    <r>
      <t>篠原イーグルス</t>
    </r>
    <r>
      <rPr>
        <sz val="11"/>
        <color indexed="10"/>
        <rFont val="ＭＳ Ｐゴシック"/>
        <family val="3"/>
      </rPr>
      <t>（ブロック幹事）</t>
    </r>
  </si>
  <si>
    <r>
      <t>ハマ・ヤンキース</t>
    </r>
    <r>
      <rPr>
        <sz val="11"/>
        <color indexed="10"/>
        <rFont val="ＭＳ Ｐゴシック"/>
        <family val="3"/>
      </rPr>
      <t>（ブロック幹事）</t>
    </r>
  </si>
  <si>
    <t>元宮ファイターズ橙</t>
  </si>
  <si>
    <t>茅ヶ崎エンデバーズ</t>
  </si>
  <si>
    <t>ハマ</t>
  </si>
  <si>
    <t>横球会</t>
  </si>
  <si>
    <t>都筑</t>
  </si>
  <si>
    <t>球友E</t>
  </si>
  <si>
    <t>ブラック</t>
  </si>
  <si>
    <t>橋場</t>
  </si>
  <si>
    <t>山内</t>
  </si>
  <si>
    <t>ストロング</t>
  </si>
  <si>
    <t>折本小</t>
  </si>
  <si>
    <t>新横浜公園</t>
  </si>
  <si>
    <t>対戦カード</t>
  </si>
  <si>
    <t>中川小</t>
  </si>
  <si>
    <t>グラウンド提供</t>
  </si>
  <si>
    <t>師岡Ｂ</t>
  </si>
  <si>
    <t>都筑ＢＦ</t>
  </si>
  <si>
    <t>さわやか</t>
  </si>
  <si>
    <t>鳥山Ｇ</t>
  </si>
  <si>
    <t>関Ｕ</t>
  </si>
  <si>
    <t>篠原Ｅ</t>
  </si>
  <si>
    <t>南山田Ｌ</t>
  </si>
  <si>
    <t>＜Ｅブロック対戦表＞</t>
  </si>
  <si>
    <t>○</t>
  </si>
  <si>
    <t>●</t>
  </si>
  <si>
    <t>○</t>
  </si>
  <si>
    <t>○師岡ベアーズ８－０球友イーグルス●</t>
  </si>
  <si>
    <t>●横浜球友会７－８都筑ブルーファイターズ○</t>
  </si>
  <si>
    <t>○茅ヶ崎ドリームス５－４ブラックシャーク●</t>
  </si>
  <si>
    <t>●</t>
  </si>
  <si>
    <t>△</t>
  </si>
  <si>
    <t>△鳥山ジャイアンツ２－２六ッ川四丁目タイガース△</t>
  </si>
  <si>
    <t>日下G</t>
  </si>
  <si>
    <t>○篠原イーグルス３－２元宮ファイターズ緑●</t>
  </si>
  <si>
    <t>○関ユーホーズ１０－５元宮ファイターズ緑●</t>
  </si>
  <si>
    <t>○南山田ライオンズ６－２篠原イーグルス●</t>
  </si>
  <si>
    <t>太尾公園</t>
  </si>
  <si>
    <t>岸根高校</t>
  </si>
  <si>
    <t>太尾Ｐ</t>
  </si>
  <si>
    <t>牛久保西公園</t>
  </si>
  <si>
    <t>球友会</t>
  </si>
  <si>
    <t>片倉北Ｇ</t>
  </si>
  <si>
    <t>△横浜球友会１－１師岡ベア－ズ△</t>
  </si>
  <si>
    <t>○師岡ベアーズ７－３永田オックス●</t>
  </si>
  <si>
    <t>△</t>
  </si>
  <si>
    <t>●鳥山ジャイアンツ２－４白山フレンドジュニア○</t>
  </si>
  <si>
    <t>○篠原イーグルス４－３関ユーホーズ●</t>
  </si>
  <si>
    <t>●南山田ライオンズ２－１３太尾パワーズ○</t>
  </si>
  <si>
    <t>●ハマ・ヤンキース１－９茅ヶ崎エンデバーズ○</t>
  </si>
  <si>
    <t>山田小</t>
  </si>
  <si>
    <t>松本中</t>
  </si>
  <si>
    <t>岸根少年野球場</t>
  </si>
  <si>
    <t>新石川小</t>
  </si>
  <si>
    <t>多摩川橋場Ｇ</t>
  </si>
  <si>
    <t>神無公園</t>
  </si>
  <si>
    <t>横浜清陵高</t>
  </si>
  <si>
    <t>永田Ｏ</t>
  </si>
  <si>
    <t>●篠原イーグルス３－４太尾パワーズ○</t>
  </si>
  <si>
    <t>●茅ヶ崎ドリームス０－１１橋場ジャガースジュニア○</t>
  </si>
  <si>
    <t>●山田バッファローズ２－７茅ヶ崎エンデバーズ○</t>
  </si>
  <si>
    <t>○川和シャークス７－０白山フレンドジュニア●</t>
  </si>
  <si>
    <t>●鳥山ジャイアンツ１－１７川和シャークス○</t>
  </si>
  <si>
    <t>●元宮ファイターズ緑１－５南山田ライオンズ○</t>
  </si>
  <si>
    <t>●永田オックス４－９横浜球友会○</t>
  </si>
  <si>
    <t>○荏田南イーグルス７－２山内フェニックス●</t>
  </si>
  <si>
    <t>●</t>
  </si>
  <si>
    <t>○</t>
  </si>
  <si>
    <t>●元宮ファイターズ橙１－１０戸塚アイアンボンドス○</t>
  </si>
  <si>
    <t>球審：川和</t>
  </si>
  <si>
    <t>球審：鳥山</t>
  </si>
  <si>
    <t>牛久保西Ｇ</t>
  </si>
  <si>
    <t>神無公園Ｂ面</t>
  </si>
  <si>
    <t>六ッ川西小</t>
  </si>
  <si>
    <t>六ッ川Ｔ</t>
  </si>
  <si>
    <t>山内Ｐ</t>
  </si>
  <si>
    <t>橋場Ｊ</t>
  </si>
  <si>
    <t>山田Ｂ</t>
  </si>
  <si>
    <t>三ツ沢Ｌ</t>
  </si>
  <si>
    <t>ハマＹ</t>
  </si>
  <si>
    <t>AM</t>
  </si>
  <si>
    <t>中原小</t>
  </si>
  <si>
    <t>東山田公園</t>
  </si>
  <si>
    <t>●ハマ・ヤンキース０－６山田バッファローズ○</t>
  </si>
  <si>
    <t>●川和シャークス５－９早渕レッドファイヤーズ○</t>
  </si>
  <si>
    <t>●鳥山ジャイアンツ０－１０早渕レッドファイヤーズ○</t>
  </si>
  <si>
    <t>○白山フレンドジュニア６－４六ッ川四丁目タイガース●</t>
  </si>
  <si>
    <t>○都筑ブルーファイターズ２－１球友イーグルス●</t>
  </si>
  <si>
    <t>●</t>
  </si>
  <si>
    <t>三ツ沢小</t>
  </si>
  <si>
    <t>●南山田ライオンズ１－３関ユーホーズ○</t>
  </si>
  <si>
    <t>荏田西Ｇ</t>
  </si>
  <si>
    <t>荏田南Ｅ</t>
  </si>
  <si>
    <t>太尾公園Ｇ</t>
  </si>
  <si>
    <t>ブラックＳ</t>
  </si>
  <si>
    <t>PM</t>
  </si>
  <si>
    <t>上品濃公園</t>
  </si>
  <si>
    <t>戸塚ＩＢ</t>
  </si>
  <si>
    <t>すみれが丘公園</t>
  </si>
  <si>
    <t>茅ヶ崎Ｅ</t>
  </si>
  <si>
    <t>うさぎ山</t>
  </si>
  <si>
    <t>日下Ｇ</t>
  </si>
  <si>
    <t>←ブロック最終戦です</t>
  </si>
  <si>
    <t>白山ＦＪ</t>
  </si>
  <si>
    <t>白山ハイテクＧ</t>
  </si>
  <si>
    <t>△関ユーホーズ４－４太尾パワーズ△</t>
  </si>
  <si>
    <t>△</t>
  </si>
  <si>
    <t>○川和シャークス１１－０六ッ川四丁目タイガース●</t>
  </si>
  <si>
    <t>○</t>
  </si>
  <si>
    <t>●ブラックシャーク２－１０橋場ジャガースジュニア○</t>
  </si>
  <si>
    <t>●元宮ファイターズ橙０－８茅ヶ崎エンデバーズ○</t>
  </si>
  <si>
    <t>○横浜球友会５－３三ツ沢ライオンズ●</t>
  </si>
  <si>
    <t>○ブラックシャーク７－３山内フェニックス●</t>
  </si>
  <si>
    <t>○師岡ベアーズ５－２三ツ沢ライオンズ●</t>
  </si>
  <si>
    <t>●元宮ファイターズ橙２－６山田バッファローズ○</t>
  </si>
  <si>
    <t>●ハマ・ヤンキース２－６戸塚アイアンボンドス○</t>
  </si>
  <si>
    <t>●都筑ブルーファイターズ３－８永田オックス○</t>
  </si>
  <si>
    <t>○永田オックス１４－５三ツ沢ライオンズ○</t>
  </si>
  <si>
    <t>△早渕レッドファイヤーズ４－４白山フレンドジュニア△</t>
  </si>
  <si>
    <t>●元宮ファイターズ緑１－８太尾パワーズ○</t>
  </si>
  <si>
    <t>○橋場ジャガースジュニア８－１ストロングファイターズ●</t>
  </si>
  <si>
    <t>○荏田南イーグルス１０－４ストロングファイターズ●</t>
  </si>
  <si>
    <t>○早渕レッドファイヤーズ１１－１六ッ川四丁目タイガース●</t>
  </si>
  <si>
    <t>得失点差による</t>
  </si>
  <si>
    <t>予選ブロック終了、お疲れ様でした。２月からの決勝トーナメント頑張ってください。</t>
  </si>
  <si>
    <t>元宮さわやか公園</t>
  </si>
  <si>
    <t>元宮Ｆ</t>
  </si>
  <si>
    <t>うさぎ山公園</t>
  </si>
  <si>
    <t>○横浜球友会７－５球友イーグルス●</t>
  </si>
  <si>
    <t>○都筑ブルーファイターズ１３－６三ツ沢ライオンズ●</t>
  </si>
  <si>
    <t>○ハマ・ヤンキース５－０元宮ファイターズ橙●</t>
  </si>
  <si>
    <t>○橋場ジャガースジュニア１３－３山内フェニックス●</t>
  </si>
  <si>
    <t>投てき場</t>
  </si>
  <si>
    <t>茅ヶ崎E</t>
  </si>
  <si>
    <t>PM</t>
  </si>
  <si>
    <t>みなみ台Ｇ</t>
  </si>
  <si>
    <t>牛ヶ谷公園</t>
  </si>
  <si>
    <t>荏子田G</t>
  </si>
  <si>
    <t>上信濃公園</t>
  </si>
  <si>
    <t>茅ヶ崎Ｄ</t>
  </si>
  <si>
    <t xml:space="preserve">葛ヶ谷Ｇ </t>
  </si>
  <si>
    <t>○ブラックシャーク１０－９ストロングファイターズ●</t>
  </si>
  <si>
    <t>●永田オックス１－９球友イーグルス○</t>
  </si>
  <si>
    <t>新吉田小</t>
  </si>
  <si>
    <t>△戸塚アイアンボンドス２－２茅ヶ崎エンデバーズ△</t>
  </si>
  <si>
    <t>△</t>
  </si>
  <si>
    <t>●山田バッファローズ３－４戸塚アイアンボンドス○</t>
  </si>
  <si>
    <t>○茅ヶ崎ドリームス１－０山内フェニックス●</t>
  </si>
  <si>
    <t>○茅ヶ崎ドリームス８－１ストロングファイターズ●</t>
  </si>
  <si>
    <t>○荏田南イーグルス９－３橋場ジャガースジュニア●</t>
  </si>
  <si>
    <t>球審：山田Ｂ、塁審：出し合い</t>
  </si>
  <si>
    <t>牛ヶ谷公園</t>
  </si>
  <si>
    <t>●都筑ブルーファイターズ２－５師岡ベアーズ○</t>
  </si>
  <si>
    <t>＜先週の試合結果＞</t>
  </si>
  <si>
    <t>2009年11月15日～2010年 1月31日</t>
  </si>
  <si>
    <t>ブラック・早渕</t>
  </si>
  <si>
    <t>●山内フェニックス１－１９ストロングファイターズ○</t>
  </si>
  <si>
    <t>早渕公園Ｇ</t>
  </si>
  <si>
    <t>●茅ヶ崎ドリームス１－７荏田南イーグルス○</t>
  </si>
  <si>
    <t>○荏田南イーグルス８－２ブラックシャーク●</t>
  </si>
  <si>
    <t>【2010.01.31現在】</t>
  </si>
  <si>
    <t>○球友イーグルス２－１三ツ沢ライオンズ●</t>
  </si>
  <si>
    <t>横浜球友会</t>
  </si>
  <si>
    <t>⑰</t>
  </si>
  <si>
    <t>⑬</t>
  </si>
  <si>
    <t>優 勝</t>
  </si>
  <si>
    <t>茅ヶ崎ドリームス</t>
  </si>
  <si>
    <t>篠原イーグルス</t>
  </si>
  <si>
    <t>鳥山ジャイアンツ</t>
  </si>
  <si>
    <t>月日（曜日）</t>
  </si>
  <si>
    <t>開始時間</t>
  </si>
  <si>
    <t>回戦</t>
  </si>
  <si>
    <t>１回戦</t>
  </si>
  <si>
    <t>2/7(日)</t>
  </si>
  <si>
    <t>③</t>
  </si>
  <si>
    <t>2/6(土)</t>
  </si>
  <si>
    <t>⑥</t>
  </si>
  <si>
    <t>⑦</t>
  </si>
  <si>
    <t>洋光台第一小</t>
  </si>
  <si>
    <t>⑩</t>
  </si>
  <si>
    <t>片倉北公園</t>
  </si>
  <si>
    <t>⑪</t>
  </si>
  <si>
    <t>⑫</t>
  </si>
  <si>
    <t>２回戦</t>
  </si>
  <si>
    <t>準々決勝</t>
  </si>
  <si>
    <t>準決勝</t>
  </si>
  <si>
    <t>決勝戦</t>
  </si>
  <si>
    <t>Ａ１</t>
  </si>
  <si>
    <t>Ｂ１</t>
  </si>
  <si>
    <t>⑫</t>
  </si>
  <si>
    <t>⑯</t>
  </si>
  <si>
    <t>Ｄ２</t>
  </si>
  <si>
    <t>Ｃ４</t>
  </si>
  <si>
    <t>①</t>
  </si>
  <si>
    <t>⑥</t>
  </si>
  <si>
    <t>Ｂ４</t>
  </si>
  <si>
    <t>ブラックシャーク</t>
  </si>
  <si>
    <t>Ａ２</t>
  </si>
  <si>
    <t>⑳</t>
  </si>
  <si>
    <t>Ｃ３</t>
  </si>
  <si>
    <t>Ｄ３</t>
  </si>
  <si>
    <t>②</t>
  </si>
  <si>
    <t>⑦</t>
  </si>
  <si>
    <t>Ａ５</t>
  </si>
  <si>
    <t>Ａ６</t>
  </si>
  <si>
    <t>⑰</t>
  </si>
  <si>
    <t>⑬</t>
  </si>
  <si>
    <t>Ｅ１</t>
  </si>
  <si>
    <t>ストロングファイターズ</t>
  </si>
  <si>
    <t>Ｂ５</t>
  </si>
  <si>
    <t>⑧</t>
  </si>
  <si>
    <t>Ｅ２</t>
  </si>
  <si>
    <t>Ｃ１</t>
  </si>
  <si>
    <t>Ｄ１</t>
  </si>
  <si>
    <t>⑱</t>
  </si>
  <si>
    <t>⑭</t>
  </si>
  <si>
    <t>Ａ３</t>
  </si>
  <si>
    <t>Ｂ３</t>
  </si>
  <si>
    <t>③</t>
  </si>
  <si>
    <t>⑨</t>
  </si>
  <si>
    <t>Ｄ４</t>
  </si>
  <si>
    <t>Ａ４</t>
  </si>
  <si>
    <t>Ｅ３</t>
  </si>
  <si>
    <t>ハマ・ヤンキース</t>
  </si>
  <si>
    <t>Ｅ４</t>
  </si>
  <si>
    <t>④</t>
  </si>
  <si>
    <t>⑩</t>
  </si>
  <si>
    <t>Ｃ５</t>
  </si>
  <si>
    <t>Ｂ６</t>
  </si>
  <si>
    <t>⑮</t>
  </si>
  <si>
    <t>⑲</t>
  </si>
  <si>
    <t>Ｅ５</t>
  </si>
  <si>
    <t>Ｄ５</t>
  </si>
  <si>
    <t>⑤</t>
  </si>
  <si>
    <t>⑪</t>
  </si>
  <si>
    <t>Ｂ２</t>
  </si>
  <si>
    <t>Ｃ２</t>
  </si>
  <si>
    <t>№</t>
  </si>
  <si>
    <t>⑮</t>
  </si>
  <si>
    <t>⑱</t>
  </si>
  <si>
    <t>開催期間：20010年 2月 6日(土)～3月28日(日)</t>
  </si>
  <si>
    <t>①</t>
  </si>
  <si>
    <t>2/14(日)</t>
  </si>
  <si>
    <t>上品濃G</t>
  </si>
  <si>
    <t>②</t>
  </si>
  <si>
    <t>○白山フレンドジュニア４－３永田オックス●</t>
  </si>
  <si>
    <t>④</t>
  </si>
  <si>
    <t>⑤</t>
  </si>
  <si>
    <t>○元宮ファイターズ橙１３－１橋場ジャガースジュニア●</t>
  </si>
  <si>
    <t>⑧</t>
  </si>
  <si>
    <t>⑨</t>
  </si>
  <si>
    <t>○茅ヶ崎ドリームス８－６球友イーグルス●</t>
  </si>
  <si>
    <t>○ハマ・ヤンキース１１－１山内フェニックス●</t>
  </si>
  <si>
    <t>●元宮ファイターズ緑０－４川和シャークス○</t>
  </si>
  <si>
    <t>白山ハイテクＧ</t>
  </si>
  <si>
    <t>⑭</t>
  </si>
  <si>
    <t>⑯</t>
  </si>
  <si>
    <t>茅ヶ崎小</t>
  </si>
  <si>
    <t>⑲</t>
  </si>
  <si>
    <t>⑳</t>
  </si>
  <si>
    <t>○南山田ライオンズ８－１三ツ沢ライオンズ●</t>
  </si>
  <si>
    <t>○関ユーホーズ５－２ブラックシャーク●</t>
  </si>
  <si>
    <t>●白山フレンドジュニア１－５茅ヶ崎エンデバーズ○</t>
  </si>
  <si>
    <t>●都筑ブルーファイターズ３－５篠原イーグルス○</t>
  </si>
  <si>
    <t>○太尾パワーズ５－４茅ヶ崎ドリームス●</t>
  </si>
  <si>
    <t>日下G</t>
  </si>
  <si>
    <t>●ストロングファイターズ０－８戸塚アイアンボンドス○</t>
  </si>
  <si>
    <t>2/20(土)</t>
  </si>
  <si>
    <t>2/21(日)</t>
  </si>
  <si>
    <t>牛が谷公園</t>
  </si>
  <si>
    <t>篠原中</t>
  </si>
  <si>
    <r>
      <t>2</t>
    </r>
    <r>
      <rPr>
        <sz val="11"/>
        <rFont val="ＭＳ Ｐゴシック"/>
        <family val="3"/>
      </rPr>
      <t>(1)</t>
    </r>
  </si>
  <si>
    <r>
      <t>2</t>
    </r>
    <r>
      <rPr>
        <sz val="11"/>
        <rFont val="ＭＳ Ｐゴシック"/>
        <family val="3"/>
      </rPr>
      <t>(0)</t>
    </r>
  </si>
  <si>
    <t>●山田バッファローズ2(0)-2(1)鳥山ジャイアンツ○</t>
  </si>
  <si>
    <t>●六ッ川四丁目タイガース１－２横浜球友会○</t>
  </si>
  <si>
    <r>
      <t>2</t>
    </r>
    <r>
      <rPr>
        <sz val="11"/>
        <rFont val="ＭＳ Ｐゴシック"/>
        <family val="3"/>
      </rPr>
      <t>(2)</t>
    </r>
  </si>
  <si>
    <r>
      <t>2</t>
    </r>
    <r>
      <rPr>
        <sz val="11"/>
        <rFont val="ＭＳ Ｐゴシック"/>
        <family val="3"/>
      </rPr>
      <t>(0)</t>
    </r>
  </si>
  <si>
    <t>●師岡ベアーズ２（０）－２（２）関ユーホーズ○</t>
  </si>
  <si>
    <t>●早渕レッドファイヤーズ０－５篠原イーグルス○</t>
  </si>
  <si>
    <t>●鳥山ジャイアンツ０－５元宮ファイターズ橙○</t>
  </si>
  <si>
    <t>○荏田南イーグルス５－４横浜球友会●</t>
  </si>
  <si>
    <t>グラウンド提供回数</t>
  </si>
  <si>
    <t>※他に三ツ沢Ｌ１試合提供</t>
  </si>
  <si>
    <t>※他にさわやか事務局１試合、早渕Ｒ。Ｆ0.5試合提供</t>
  </si>
  <si>
    <t>Ｇ提供</t>
  </si>
  <si>
    <t>球友Ｅ</t>
  </si>
  <si>
    <t>ハマ</t>
  </si>
  <si>
    <t>3/14(日)</t>
  </si>
  <si>
    <t>都田西小</t>
  </si>
  <si>
    <t>永田中</t>
  </si>
  <si>
    <t>球審：永田、塁審；出し合い</t>
  </si>
  <si>
    <t>3/13(土)</t>
  </si>
  <si>
    <t>すみれが丘G</t>
  </si>
  <si>
    <t>1(1)</t>
  </si>
  <si>
    <t>1(2)</t>
  </si>
  <si>
    <t>●太尾パワーズ３－４川和シャークス○</t>
  </si>
  <si>
    <t>●ハマ・ヤンキース０－２川和シャークス○</t>
  </si>
  <si>
    <t>●関ユーホーズ１（１）－１（２）茅ヶ崎エンデバーズ○</t>
  </si>
  <si>
    <t>●篠原イーグルス０－１元宮ファイターズ橙○</t>
  </si>
  <si>
    <t>○南山田ライオンズ５－３戸塚アイアンボンドス●</t>
  </si>
  <si>
    <t>審判部</t>
  </si>
  <si>
    <t>3/20(土)</t>
  </si>
  <si>
    <t>○茅ヶ崎エンデバーズ６－０元宮ファイターズ橙●</t>
  </si>
  <si>
    <t>3/27(土)</t>
  </si>
  <si>
    <t>3/28(日)</t>
  </si>
  <si>
    <t>●荏田南イーグルス１－３川和シャークス○</t>
  </si>
  <si>
    <t>茅ヶ崎エンデバーズvs川和シャークス</t>
  </si>
  <si>
    <t>○荏田南イーグルス７－１南山田ライオンズ●</t>
  </si>
  <si>
    <t>4/4(日)</t>
  </si>
  <si>
    <t>2010年 3月31日現在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</si>
</sst>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lt;=999]000;[&lt;=99999]000\-00;000\-0000"/>
    <numFmt numFmtId="182" formatCode="###&quot;勝&quot;"/>
    <numFmt numFmtId="183" formatCode="###&quot;負&quot;"/>
    <numFmt numFmtId="184" formatCode="###&quot;分&quot;"/>
    <numFmt numFmtId="185" formatCode="##0&quot;勝&quot;"/>
    <numFmt numFmtId="186" formatCode="##0&quot;負&quot;"/>
    <numFmt numFmtId="187" formatCode="##0&quot;分&quot;"/>
    <numFmt numFmtId="188" formatCode="##0&quot;敗&quot;"/>
    <numFmt numFmtId="189" formatCode="m/d;@"/>
    <numFmt numFmtId="190" formatCode="[$€-2]\ #,##0.00_);[Red]\([$€-2]\ #,##0.00\)"/>
    <numFmt numFmtId="191" formatCode="yyyy&quot;年&quot;m&quot;月&quot;d&quot;日&quot;;@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i/>
      <sz val="20"/>
      <name val="ＭＳ Ｐゴシック"/>
      <family val="3"/>
    </font>
    <font>
      <b/>
      <i/>
      <sz val="14"/>
      <name val="ＭＳ Ｐゴシック"/>
      <family val="3"/>
    </font>
    <font>
      <sz val="12"/>
      <name val="Arial Unicode MS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20"/>
      <color indexed="10"/>
      <name val="HGP創英角ﾎﾟｯﾌﾟ体"/>
      <family val="3"/>
    </font>
    <font>
      <sz val="18"/>
      <color indexed="10"/>
      <name val="HGP創英角ﾎﾟｯﾌﾟ体"/>
      <family val="3"/>
    </font>
    <font>
      <sz val="16"/>
      <name val="ＭＳ Ｐゴシック"/>
      <family val="3"/>
    </font>
    <font>
      <b/>
      <sz val="10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 diagonalDown="1">
      <left style="thin"/>
      <right style="medium"/>
      <top style="thin"/>
      <bottom style="medium"/>
      <diagonal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medium"/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188" fontId="3" fillId="0" borderId="9" xfId="0" applyNumberFormat="1" applyFont="1" applyBorder="1" applyAlignment="1" applyProtection="1">
      <alignment horizontal="center" vertical="center" shrinkToFit="1"/>
      <protection/>
    </xf>
    <xf numFmtId="187" fontId="3" fillId="0" borderId="10" xfId="0" applyNumberFormat="1" applyFont="1" applyBorder="1" applyAlignment="1" applyProtection="1">
      <alignment horizontal="center" vertical="center" shrinkToFit="1"/>
      <protection/>
    </xf>
    <xf numFmtId="188" fontId="3" fillId="0" borderId="11" xfId="0" applyNumberFormat="1" applyFont="1" applyBorder="1" applyAlignment="1" applyProtection="1">
      <alignment horizontal="center" vertical="center" shrinkToFit="1"/>
      <protection/>
    </xf>
    <xf numFmtId="187" fontId="3" fillId="0" borderId="12" xfId="0" applyNumberFormat="1" applyFont="1" applyBorder="1" applyAlignment="1" applyProtection="1">
      <alignment horizontal="center" vertical="center" shrinkToFit="1"/>
      <protection/>
    </xf>
    <xf numFmtId="188" fontId="3" fillId="0" borderId="13" xfId="0" applyNumberFormat="1" applyFont="1" applyBorder="1" applyAlignment="1" applyProtection="1">
      <alignment horizontal="center" vertical="center" shrinkToFit="1"/>
      <protection/>
    </xf>
    <xf numFmtId="188" fontId="3" fillId="0" borderId="14" xfId="0" applyNumberFormat="1" applyFont="1" applyBorder="1" applyAlignment="1" applyProtection="1">
      <alignment horizontal="center" vertical="center" shrinkToFit="1"/>
      <protection/>
    </xf>
    <xf numFmtId="187" fontId="3" fillId="0" borderId="15" xfId="0" applyNumberFormat="1" applyFont="1" applyBorder="1" applyAlignment="1" applyProtection="1">
      <alignment horizontal="center" vertical="center" shrinkToFit="1"/>
      <protection/>
    </xf>
    <xf numFmtId="0" fontId="0" fillId="0" borderId="16" xfId="0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176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176" fontId="3" fillId="0" borderId="21" xfId="0" applyNumberFormat="1" applyFont="1" applyFill="1" applyBorder="1" applyAlignment="1">
      <alignment horizontal="center" vertical="center" shrinkToFit="1"/>
    </xf>
    <xf numFmtId="176" fontId="3" fillId="0" borderId="22" xfId="0" applyNumberFormat="1" applyFont="1" applyFill="1" applyBorder="1" applyAlignment="1">
      <alignment horizontal="center" vertical="center" shrinkToFit="1"/>
    </xf>
    <xf numFmtId="176" fontId="2" fillId="0" borderId="23" xfId="0" applyNumberFormat="1" applyFont="1" applyFill="1" applyBorder="1" applyAlignment="1">
      <alignment horizontal="center" vertical="center" shrinkToFit="1"/>
    </xf>
    <xf numFmtId="176" fontId="2" fillId="0" borderId="24" xfId="0" applyNumberFormat="1" applyFont="1" applyFill="1" applyBorder="1" applyAlignment="1">
      <alignment horizontal="center" vertical="center" shrinkToFit="1"/>
    </xf>
    <xf numFmtId="176" fontId="0" fillId="0" borderId="25" xfId="0" applyNumberFormat="1" applyFont="1" applyFill="1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horizontal="center" vertical="center" shrinkToFit="1"/>
    </xf>
    <xf numFmtId="176" fontId="3" fillId="0" borderId="27" xfId="0" applyNumberFormat="1" applyFont="1" applyFill="1" applyBorder="1" applyAlignment="1">
      <alignment horizontal="center" vertical="center" shrinkToFit="1"/>
    </xf>
    <xf numFmtId="185" fontId="3" fillId="0" borderId="28" xfId="0" applyNumberFormat="1" applyFont="1" applyBorder="1" applyAlignment="1" applyProtection="1">
      <alignment horizontal="center" vertical="center" shrinkToFit="1"/>
      <protection/>
    </xf>
    <xf numFmtId="185" fontId="3" fillId="0" borderId="29" xfId="0" applyNumberFormat="1" applyFont="1" applyBorder="1" applyAlignment="1" applyProtection="1">
      <alignment horizontal="center" vertical="center" shrinkToFit="1"/>
      <protection/>
    </xf>
    <xf numFmtId="185" fontId="3" fillId="0" borderId="30" xfId="0" applyNumberFormat="1" applyFont="1" applyBorder="1" applyAlignment="1" applyProtection="1">
      <alignment horizontal="center" vertical="center" shrinkToFit="1"/>
      <protection/>
    </xf>
    <xf numFmtId="176" fontId="3" fillId="0" borderId="0" xfId="0" applyNumberFormat="1" applyFont="1" applyFill="1" applyBorder="1" applyAlignment="1">
      <alignment horizontal="center" vertical="center" shrinkToFit="1"/>
    </xf>
    <xf numFmtId="185" fontId="3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>
      <alignment horizontal="center" vertical="center" shrinkToFit="1"/>
    </xf>
    <xf numFmtId="176" fontId="2" fillId="0" borderId="2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0" fillId="0" borderId="0" xfId="0" applyFont="1" applyFill="1" applyAlignment="1">
      <alignment horizontal="center" vertical="center" shrinkToFit="1"/>
    </xf>
    <xf numFmtId="56" fontId="0" fillId="0" borderId="17" xfId="0" applyNumberFormat="1" applyBorder="1" applyAlignment="1">
      <alignment horizontal="center" vertical="center" shrinkToFit="1"/>
    </xf>
    <xf numFmtId="20" fontId="0" fillId="0" borderId="11" xfId="0" applyNumberForma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56" fontId="0" fillId="0" borderId="22" xfId="0" applyNumberFormat="1" applyBorder="1" applyAlignment="1">
      <alignment horizontal="center" vertical="center" shrinkToFit="1"/>
    </xf>
    <xf numFmtId="20" fontId="0" fillId="0" borderId="32" xfId="0" applyNumberForma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20" fontId="0" fillId="0" borderId="0" xfId="0" applyNumberFormat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0" xfId="0" applyAlignment="1">
      <alignment horizontal="left" wrapText="1"/>
    </xf>
    <xf numFmtId="176" fontId="3" fillId="0" borderId="36" xfId="0" applyNumberFormat="1" applyFont="1" applyFill="1" applyBorder="1" applyAlignment="1">
      <alignment horizontal="center" vertical="center" shrinkToFit="1"/>
    </xf>
    <xf numFmtId="176" fontId="3" fillId="0" borderId="37" xfId="0" applyNumberFormat="1" applyFont="1" applyFill="1" applyBorder="1" applyAlignment="1">
      <alignment horizontal="center" vertical="center" shrinkToFit="1"/>
    </xf>
    <xf numFmtId="176" fontId="0" fillId="0" borderId="4" xfId="0" applyNumberFormat="1" applyFont="1" applyFill="1" applyBorder="1" applyAlignment="1">
      <alignment horizontal="center" vertical="center" shrinkToFit="1"/>
    </xf>
    <xf numFmtId="176" fontId="3" fillId="0" borderId="31" xfId="0" applyNumberFormat="1" applyFont="1" applyFill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176" fontId="0" fillId="0" borderId="3" xfId="0" applyNumberFormat="1" applyFont="1" applyFill="1" applyBorder="1" applyAlignment="1">
      <alignment horizontal="center" vertical="center" shrinkToFit="1"/>
    </xf>
    <xf numFmtId="185" fontId="3" fillId="0" borderId="39" xfId="0" applyNumberFormat="1" applyFont="1" applyBorder="1" applyAlignment="1" applyProtection="1">
      <alignment horizontal="center" vertical="center" shrinkToFit="1"/>
      <protection/>
    </xf>
    <xf numFmtId="187" fontId="3" fillId="0" borderId="40" xfId="0" applyNumberFormat="1" applyFont="1" applyBorder="1" applyAlignment="1" applyProtection="1">
      <alignment horizontal="center" vertical="center" shrinkToFit="1"/>
      <protection/>
    </xf>
    <xf numFmtId="176" fontId="2" fillId="0" borderId="0" xfId="0" applyNumberFormat="1" applyFont="1" applyFill="1" applyBorder="1" applyAlignment="1">
      <alignment horizontal="center" vertical="center" shrinkToFit="1"/>
    </xf>
    <xf numFmtId="176" fontId="3" fillId="0" borderId="23" xfId="0" applyNumberFormat="1" applyFont="1" applyFill="1" applyBorder="1" applyAlignment="1">
      <alignment horizontal="center" vertical="center" shrinkToFit="1"/>
    </xf>
    <xf numFmtId="176" fontId="3" fillId="0" borderId="24" xfId="0" applyNumberFormat="1" applyFont="1" applyFill="1" applyBorder="1" applyAlignment="1">
      <alignment horizontal="center" vertical="center" shrinkToFit="1"/>
    </xf>
    <xf numFmtId="176" fontId="3" fillId="0" borderId="41" xfId="0" applyNumberFormat="1" applyFont="1" applyFill="1" applyBorder="1" applyAlignment="1">
      <alignment horizontal="center" vertical="center" shrinkToFit="1"/>
    </xf>
    <xf numFmtId="176" fontId="3" fillId="0" borderId="42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/>
    </xf>
    <xf numFmtId="176" fontId="3" fillId="0" borderId="43" xfId="0" applyNumberFormat="1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56" fontId="0" fillId="0" borderId="36" xfId="0" applyNumberFormat="1" applyBorder="1" applyAlignment="1">
      <alignment horizontal="center" vertical="center" shrinkToFit="1"/>
    </xf>
    <xf numFmtId="20" fontId="0" fillId="0" borderId="45" xfId="0" applyNumberForma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56" fontId="0" fillId="0" borderId="49" xfId="0" applyNumberFormat="1" applyBorder="1" applyAlignment="1">
      <alignment horizontal="center" vertical="center" shrinkToFit="1"/>
    </xf>
    <xf numFmtId="20" fontId="0" fillId="0" borderId="14" xfId="0" applyNumberForma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3" fillId="0" borderId="29" xfId="0" applyNumberFormat="1" applyFont="1" applyFill="1" applyBorder="1" applyAlignment="1">
      <alignment horizontal="center" vertical="center" shrinkToFit="1"/>
    </xf>
    <xf numFmtId="176" fontId="3" fillId="0" borderId="5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56" fontId="0" fillId="0" borderId="51" xfId="0" applyNumberFormat="1" applyBorder="1" applyAlignment="1">
      <alignment horizontal="center" vertical="center" shrinkToFit="1"/>
    </xf>
    <xf numFmtId="20" fontId="0" fillId="0" borderId="13" xfId="0" applyNumberForma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wrapText="1"/>
    </xf>
    <xf numFmtId="56" fontId="0" fillId="0" borderId="52" xfId="0" applyNumberFormat="1" applyBorder="1" applyAlignment="1">
      <alignment horizontal="center" vertical="center" shrinkToFit="1"/>
    </xf>
    <xf numFmtId="20" fontId="0" fillId="0" borderId="9" xfId="0" applyNumberForma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shrinkToFit="1"/>
    </xf>
    <xf numFmtId="56" fontId="0" fillId="0" borderId="54" xfId="0" applyNumberFormat="1" applyBorder="1" applyAlignment="1">
      <alignment horizontal="center" vertical="center" shrinkToFit="1"/>
    </xf>
    <xf numFmtId="176" fontId="3" fillId="0" borderId="55" xfId="0" applyNumberFormat="1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2" borderId="0" xfId="21" applyFont="1" applyFill="1">
      <alignment vertical="center"/>
      <protection/>
    </xf>
    <xf numFmtId="0" fontId="11" fillId="2" borderId="0" xfId="21" applyFont="1" applyFill="1" applyAlignment="1">
      <alignment horizontal="center" vertical="center"/>
      <protection/>
    </xf>
    <xf numFmtId="0" fontId="0" fillId="2" borderId="0" xfId="21" applyFill="1">
      <alignment vertical="center"/>
      <protection/>
    </xf>
    <xf numFmtId="0" fontId="11" fillId="2" borderId="0" xfId="21" applyFont="1" applyFill="1" applyAlignment="1">
      <alignment vertical="center"/>
      <protection/>
    </xf>
    <xf numFmtId="0" fontId="0" fillId="2" borderId="57" xfId="21" applyFill="1" applyBorder="1">
      <alignment vertical="center"/>
      <protection/>
    </xf>
    <xf numFmtId="0" fontId="0" fillId="2" borderId="0" xfId="21" applyFill="1" applyBorder="1">
      <alignment vertical="center"/>
      <protection/>
    </xf>
    <xf numFmtId="0" fontId="0" fillId="2" borderId="53" xfId="21" applyFill="1" applyBorder="1">
      <alignment vertical="center"/>
      <protection/>
    </xf>
    <xf numFmtId="0" fontId="0" fillId="2" borderId="13" xfId="21" applyFill="1" applyBorder="1">
      <alignment vertical="center"/>
      <protection/>
    </xf>
    <xf numFmtId="0" fontId="0" fillId="2" borderId="58" xfId="21" applyFill="1" applyBorder="1">
      <alignment vertical="center"/>
      <protection/>
    </xf>
    <xf numFmtId="0" fontId="0" fillId="2" borderId="45" xfId="21" applyFill="1" applyBorder="1">
      <alignment vertical="center"/>
      <protection/>
    </xf>
    <xf numFmtId="0" fontId="0" fillId="2" borderId="59" xfId="21" applyFill="1" applyBorder="1">
      <alignment vertical="center"/>
      <protection/>
    </xf>
    <xf numFmtId="0" fontId="0" fillId="2" borderId="37" xfId="21" applyFill="1" applyBorder="1">
      <alignment vertical="center"/>
      <protection/>
    </xf>
    <xf numFmtId="0" fontId="0" fillId="2" borderId="60" xfId="21" applyFill="1" applyBorder="1">
      <alignment vertical="center"/>
      <protection/>
    </xf>
    <xf numFmtId="0" fontId="0" fillId="2" borderId="61" xfId="21" applyFill="1" applyBorder="1">
      <alignment vertical="center"/>
      <protection/>
    </xf>
    <xf numFmtId="0" fontId="0" fillId="0" borderId="0" xfId="21" applyFill="1" applyAlignment="1">
      <alignment horizontal="center" vertical="center"/>
      <protection/>
    </xf>
    <xf numFmtId="0" fontId="0" fillId="2" borderId="0" xfId="21" applyFill="1" applyBorder="1" applyAlignment="1">
      <alignment horizontal="center" vertical="center"/>
      <protection/>
    </xf>
    <xf numFmtId="0" fontId="0" fillId="0" borderId="0" xfId="21" applyFill="1">
      <alignment vertical="center"/>
      <protection/>
    </xf>
    <xf numFmtId="0" fontId="0" fillId="2" borderId="62" xfId="21" applyFill="1" applyBorder="1">
      <alignment vertical="center"/>
      <protection/>
    </xf>
    <xf numFmtId="0" fontId="0" fillId="2" borderId="63" xfId="21" applyFill="1" applyBorder="1">
      <alignment vertical="center"/>
      <protection/>
    </xf>
    <xf numFmtId="0" fontId="0" fillId="0" borderId="16" xfId="21" applyFill="1" applyBorder="1" applyAlignment="1">
      <alignment horizontal="center" vertical="center"/>
      <protection/>
    </xf>
    <xf numFmtId="0" fontId="0" fillId="0" borderId="16" xfId="21" applyFill="1" applyBorder="1">
      <alignment vertical="center"/>
      <protection/>
    </xf>
    <xf numFmtId="0" fontId="10" fillId="2" borderId="0" xfId="21" applyFont="1" applyFill="1">
      <alignment vertical="center"/>
      <protection/>
    </xf>
    <xf numFmtId="0" fontId="11" fillId="2" borderId="0" xfId="21" applyFont="1" applyFill="1" applyBorder="1" applyAlignment="1">
      <alignment horizontal="center" vertical="center"/>
      <protection/>
    </xf>
    <xf numFmtId="0" fontId="0" fillId="0" borderId="0" xfId="21" applyFill="1" applyBorder="1" applyAlignment="1">
      <alignment horizontal="center" vertical="center"/>
      <protection/>
    </xf>
    <xf numFmtId="0" fontId="0" fillId="2" borderId="64" xfId="21" applyFill="1" applyBorder="1">
      <alignment vertical="center"/>
      <protection/>
    </xf>
    <xf numFmtId="0" fontId="0" fillId="2" borderId="61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0" fillId="2" borderId="61" xfId="21" applyFill="1" applyBorder="1" applyAlignment="1">
      <alignment vertical="center"/>
      <protection/>
    </xf>
    <xf numFmtId="0" fontId="0" fillId="2" borderId="0" xfId="21" applyFill="1" applyAlignment="1">
      <alignment horizontal="center" vertical="center"/>
      <protection/>
    </xf>
    <xf numFmtId="0" fontId="0" fillId="2" borderId="0" xfId="21" applyFont="1" applyFill="1" applyBorder="1" applyAlignment="1">
      <alignment vertical="center" shrinkToFit="1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ont="1" applyFill="1" applyAlignment="1">
      <alignment vertical="center"/>
      <protection/>
    </xf>
    <xf numFmtId="0" fontId="14" fillId="2" borderId="0" xfId="21" applyFont="1" applyFill="1" applyBorder="1" applyAlignment="1">
      <alignment shrinkToFit="1"/>
      <protection/>
    </xf>
    <xf numFmtId="0" fontId="2" fillId="3" borderId="19" xfId="21" applyFont="1" applyFill="1" applyBorder="1" applyAlignment="1">
      <alignment horizontal="center" vertical="center" shrinkToFit="1"/>
      <protection/>
    </xf>
    <xf numFmtId="56" fontId="14" fillId="3" borderId="19" xfId="21" applyNumberFormat="1" applyFont="1" applyFill="1" applyBorder="1" applyAlignment="1">
      <alignment horizontal="center" vertical="center" shrinkToFit="1"/>
      <protection/>
    </xf>
    <xf numFmtId="0" fontId="0" fillId="0" borderId="47" xfId="0" applyBorder="1" applyAlignment="1">
      <alignment horizontal="center" vertical="center" shrinkToFit="1"/>
    </xf>
    <xf numFmtId="0" fontId="0" fillId="2" borderId="65" xfId="21" applyFill="1" applyBorder="1">
      <alignment vertical="center"/>
      <protection/>
    </xf>
    <xf numFmtId="0" fontId="0" fillId="2" borderId="66" xfId="21" applyFill="1" applyBorder="1">
      <alignment vertical="center"/>
      <protection/>
    </xf>
    <xf numFmtId="0" fontId="0" fillId="2" borderId="67" xfId="21" applyFill="1" applyBorder="1">
      <alignment vertical="center"/>
      <protection/>
    </xf>
    <xf numFmtId="0" fontId="0" fillId="2" borderId="68" xfId="21" applyFill="1" applyBorder="1">
      <alignment vertical="center"/>
      <protection/>
    </xf>
    <xf numFmtId="0" fontId="0" fillId="2" borderId="69" xfId="21" applyFill="1" applyBorder="1">
      <alignment vertical="center"/>
      <protection/>
    </xf>
    <xf numFmtId="0" fontId="0" fillId="2" borderId="70" xfId="21" applyFill="1" applyBorder="1">
      <alignment vertical="center"/>
      <protection/>
    </xf>
    <xf numFmtId="0" fontId="0" fillId="2" borderId="71" xfId="21" applyFill="1" applyBorder="1">
      <alignment vertical="center"/>
      <protection/>
    </xf>
    <xf numFmtId="0" fontId="0" fillId="2" borderId="72" xfId="21" applyFill="1" applyBorder="1">
      <alignment vertical="center"/>
      <protection/>
    </xf>
    <xf numFmtId="0" fontId="0" fillId="4" borderId="19" xfId="21" applyFont="1" applyFill="1" applyBorder="1" applyAlignment="1">
      <alignment horizontal="center" vertical="center" shrinkToFit="1"/>
      <protection/>
    </xf>
    <xf numFmtId="0" fontId="0" fillId="4" borderId="73" xfId="21" applyFont="1" applyFill="1" applyBorder="1" applyAlignment="1">
      <alignment horizontal="center" vertical="center" shrinkToFit="1"/>
      <protection/>
    </xf>
    <xf numFmtId="56" fontId="6" fillId="0" borderId="0" xfId="0" applyNumberFormat="1" applyFont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4" fillId="3" borderId="19" xfId="21" applyFont="1" applyFill="1" applyBorder="1" applyAlignment="1">
      <alignment horizontal="center" vertical="center" shrinkToFit="1"/>
      <protection/>
    </xf>
    <xf numFmtId="0" fontId="14" fillId="2" borderId="0" xfId="21" applyFont="1" applyFill="1" applyBorder="1" applyAlignment="1">
      <alignment/>
      <protection/>
    </xf>
    <xf numFmtId="0" fontId="0" fillId="2" borderId="74" xfId="21" applyFill="1" applyBorder="1">
      <alignment vertical="center"/>
      <protection/>
    </xf>
    <xf numFmtId="0" fontId="2" fillId="5" borderId="19" xfId="21" applyFont="1" applyFill="1" applyBorder="1" applyAlignment="1">
      <alignment horizontal="center" vertical="center" shrinkToFit="1"/>
      <protection/>
    </xf>
    <xf numFmtId="56" fontId="14" fillId="5" borderId="19" xfId="21" applyNumberFormat="1" applyFont="1" applyFill="1" applyBorder="1" applyAlignment="1">
      <alignment horizontal="center" vertical="center" shrinkToFit="1"/>
      <protection/>
    </xf>
    <xf numFmtId="0" fontId="14" fillId="5" borderId="19" xfId="21" applyFont="1" applyFill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56" fontId="6" fillId="0" borderId="44" xfId="0" applyNumberFormat="1" applyFont="1" applyBorder="1" applyAlignment="1">
      <alignment horizontal="center" vertical="center" shrinkToFit="1"/>
    </xf>
    <xf numFmtId="56" fontId="6" fillId="0" borderId="16" xfId="0" applyNumberFormat="1" applyFont="1" applyBorder="1" applyAlignment="1">
      <alignment horizontal="center" vertical="center" shrinkToFit="1"/>
    </xf>
    <xf numFmtId="56" fontId="6" fillId="0" borderId="75" xfId="0" applyNumberFormat="1" applyFont="1" applyBorder="1" applyAlignment="1">
      <alignment horizontal="center" vertical="center" shrinkToFit="1"/>
    </xf>
    <xf numFmtId="176" fontId="0" fillId="0" borderId="15" xfId="0" applyNumberFormat="1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0" fillId="0" borderId="32" xfId="0" applyNumberFormat="1" applyBorder="1" applyAlignment="1">
      <alignment horizontal="left" vertical="center" shrinkToFit="1"/>
    </xf>
    <xf numFmtId="176" fontId="0" fillId="0" borderId="16" xfId="0" applyNumberFormat="1" applyFont="1" applyFill="1" applyBorder="1" applyAlignment="1">
      <alignment horizontal="center" vertical="center" shrinkToFit="1"/>
    </xf>
    <xf numFmtId="176" fontId="0" fillId="0" borderId="75" xfId="0" applyNumberFormat="1" applyFont="1" applyFill="1" applyBorder="1" applyAlignment="1">
      <alignment horizontal="center" vertical="center" shrinkToFit="1"/>
    </xf>
    <xf numFmtId="176" fontId="0" fillId="0" borderId="30" xfId="0" applyNumberFormat="1" applyBorder="1" applyAlignment="1">
      <alignment horizontal="left" vertical="center" shrinkToFit="1"/>
    </xf>
    <xf numFmtId="0" fontId="14" fillId="2" borderId="0" xfId="21" applyFont="1" applyFill="1">
      <alignment vertical="center"/>
      <protection/>
    </xf>
    <xf numFmtId="0" fontId="7" fillId="0" borderId="0" xfId="0" applyFont="1" applyAlignment="1">
      <alignment horizontal="center" vertical="center" shrinkToFit="1"/>
    </xf>
    <xf numFmtId="176" fontId="0" fillId="0" borderId="29" xfId="0" applyNumberFormat="1" applyBorder="1" applyAlignment="1">
      <alignment horizontal="left" vertical="center" shrinkToFit="1"/>
    </xf>
    <xf numFmtId="176" fontId="0" fillId="0" borderId="11" xfId="0" applyNumberForma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176" fontId="0" fillId="0" borderId="29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176" fontId="0" fillId="0" borderId="28" xfId="0" applyNumberFormat="1" applyFill="1" applyBorder="1" applyAlignment="1">
      <alignment horizontal="left" vertical="center" shrinkToFit="1"/>
    </xf>
    <xf numFmtId="176" fontId="0" fillId="0" borderId="9" xfId="0" applyNumberForma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176" fontId="0" fillId="0" borderId="53" xfId="0" applyNumberFormat="1" applyFill="1" applyBorder="1" applyAlignment="1">
      <alignment horizontal="left" vertical="center" shrinkToFit="1"/>
    </xf>
    <xf numFmtId="176" fontId="0" fillId="0" borderId="13" xfId="0" applyNumberFormat="1" applyFill="1" applyBorder="1" applyAlignment="1">
      <alignment horizontal="left" vertical="center" shrinkToFit="1"/>
    </xf>
    <xf numFmtId="0" fontId="0" fillId="0" borderId="58" xfId="0" applyFill="1" applyBorder="1" applyAlignment="1">
      <alignment horizontal="left" vertical="center" shrinkToFit="1"/>
    </xf>
    <xf numFmtId="176" fontId="0" fillId="0" borderId="29" xfId="0" applyNumberFormat="1" applyFill="1" applyBorder="1" applyAlignment="1">
      <alignment horizontal="left" vertical="center" shrinkToFit="1"/>
    </xf>
    <xf numFmtId="176" fontId="0" fillId="0" borderId="11" xfId="0" applyNumberFormat="1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176" fontId="6" fillId="0" borderId="44" xfId="0" applyNumberFormat="1" applyFont="1" applyFill="1" applyBorder="1" applyAlignment="1">
      <alignment horizontal="center" vertical="center" shrinkToFit="1"/>
    </xf>
    <xf numFmtId="176" fontId="6" fillId="0" borderId="16" xfId="0" applyNumberFormat="1" applyFont="1" applyFill="1" applyBorder="1" applyAlignment="1">
      <alignment horizontal="center" vertical="center" shrinkToFit="1"/>
    </xf>
    <xf numFmtId="176" fontId="6" fillId="0" borderId="75" xfId="0" applyNumberFormat="1" applyFont="1" applyFill="1" applyBorder="1" applyAlignment="1">
      <alignment horizontal="center" vertical="center" shrinkToFit="1"/>
    </xf>
    <xf numFmtId="176" fontId="0" fillId="0" borderId="44" xfId="0" applyNumberFormat="1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75" xfId="0" applyBorder="1" applyAlignment="1">
      <alignment horizontal="center" vertical="center"/>
    </xf>
    <xf numFmtId="188" fontId="3" fillId="0" borderId="76" xfId="0" applyNumberFormat="1" applyFont="1" applyBorder="1" applyAlignment="1" applyProtection="1">
      <alignment horizontal="center" vertical="center" shrinkToFit="1"/>
      <protection/>
    </xf>
    <xf numFmtId="188" fontId="3" fillId="0" borderId="77" xfId="0" applyNumberFormat="1" applyFont="1" applyBorder="1" applyAlignment="1" applyProtection="1">
      <alignment horizontal="center" vertical="center" shrinkToFit="1"/>
      <protection/>
    </xf>
    <xf numFmtId="0" fontId="0" fillId="0" borderId="7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8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4" fillId="2" borderId="0" xfId="21" applyFont="1" applyFill="1" applyAlignment="1">
      <alignment horizontal="center" vertical="center"/>
      <protection/>
    </xf>
    <xf numFmtId="0" fontId="0" fillId="2" borderId="0" xfId="21" applyFill="1" applyBorder="1" applyAlignment="1">
      <alignment horizontal="center" vertical="center"/>
      <protection/>
    </xf>
    <xf numFmtId="0" fontId="0" fillId="2" borderId="70" xfId="21" applyFill="1" applyBorder="1" applyAlignment="1">
      <alignment horizontal="center" vertical="center"/>
      <protection/>
    </xf>
    <xf numFmtId="0" fontId="0" fillId="2" borderId="66" xfId="21" applyFill="1" applyBorder="1" applyAlignment="1">
      <alignment horizontal="center" vertical="center"/>
      <protection/>
    </xf>
    <xf numFmtId="0" fontId="0" fillId="2" borderId="80" xfId="21" applyFill="1" applyBorder="1" applyAlignment="1">
      <alignment horizontal="center" vertical="center"/>
      <protection/>
    </xf>
    <xf numFmtId="0" fontId="0" fillId="2" borderId="60" xfId="21" applyFill="1" applyBorder="1" applyAlignment="1">
      <alignment horizontal="center" vertical="center"/>
      <protection/>
    </xf>
    <xf numFmtId="0" fontId="0" fillId="2" borderId="69" xfId="21" applyFill="1" applyBorder="1" applyAlignment="1">
      <alignment horizontal="center" vertical="center"/>
      <protection/>
    </xf>
    <xf numFmtId="0" fontId="0" fillId="2" borderId="81" xfId="21" applyFill="1" applyBorder="1" applyAlignment="1">
      <alignment horizontal="center" vertical="center"/>
      <protection/>
    </xf>
    <xf numFmtId="0" fontId="0" fillId="2" borderId="0" xfId="21" applyFill="1" applyAlignment="1">
      <alignment horizontal="center" vertical="center"/>
      <protection/>
    </xf>
    <xf numFmtId="0" fontId="14" fillId="5" borderId="26" xfId="21" applyFont="1" applyFill="1" applyBorder="1" applyAlignment="1">
      <alignment horizontal="center" vertical="center" shrinkToFit="1"/>
      <protection/>
    </xf>
    <xf numFmtId="0" fontId="14" fillId="5" borderId="11" xfId="21" applyFont="1" applyFill="1" applyBorder="1" applyAlignment="1">
      <alignment horizontal="center" vertical="center" shrinkToFit="1"/>
      <protection/>
    </xf>
    <xf numFmtId="0" fontId="14" fillId="5" borderId="73" xfId="21" applyFont="1" applyFill="1" applyBorder="1" applyAlignment="1">
      <alignment horizontal="center" vertical="center" shrinkToFit="1"/>
      <protection/>
    </xf>
    <xf numFmtId="0" fontId="14" fillId="5" borderId="19" xfId="21" applyFont="1" applyFill="1" applyBorder="1" applyAlignment="1">
      <alignment horizontal="center" vertical="center" shrinkToFit="1"/>
      <protection/>
    </xf>
    <xf numFmtId="0" fontId="14" fillId="3" borderId="19" xfId="21" applyFont="1" applyFill="1" applyBorder="1" applyAlignment="1">
      <alignment horizontal="center" vertical="center" shrinkToFit="1"/>
      <protection/>
    </xf>
    <xf numFmtId="0" fontId="14" fillId="3" borderId="26" xfId="21" applyFont="1" applyFill="1" applyBorder="1" applyAlignment="1">
      <alignment horizontal="center" vertical="center" shrinkToFit="1"/>
      <protection/>
    </xf>
    <xf numFmtId="0" fontId="14" fillId="3" borderId="11" xfId="21" applyFont="1" applyFill="1" applyBorder="1" applyAlignment="1">
      <alignment horizontal="center" vertical="center" shrinkToFit="1"/>
      <protection/>
    </xf>
    <xf numFmtId="0" fontId="14" fillId="3" borderId="73" xfId="21" applyFont="1" applyFill="1" applyBorder="1" applyAlignment="1">
      <alignment horizontal="center" vertical="center" shrinkToFit="1"/>
      <protection/>
    </xf>
    <xf numFmtId="0" fontId="0" fillId="2" borderId="67" xfId="21" applyFill="1" applyBorder="1" applyAlignment="1">
      <alignment horizontal="center" vertical="center"/>
      <protection/>
    </xf>
    <xf numFmtId="0" fontId="0" fillId="2" borderId="82" xfId="21" applyFill="1" applyBorder="1" applyAlignment="1">
      <alignment horizontal="center" vertical="center"/>
      <protection/>
    </xf>
    <xf numFmtId="0" fontId="0" fillId="2" borderId="83" xfId="21" applyFill="1" applyBorder="1" applyAlignment="1">
      <alignment horizontal="center" vertical="center"/>
      <protection/>
    </xf>
    <xf numFmtId="0" fontId="0" fillId="2" borderId="61" xfId="21" applyFill="1" applyBorder="1" applyAlignment="1">
      <alignment horizontal="center" vertical="center"/>
      <protection/>
    </xf>
    <xf numFmtId="0" fontId="0" fillId="4" borderId="26" xfId="21" applyFont="1" applyFill="1" applyBorder="1" applyAlignment="1">
      <alignment horizontal="center" vertical="center" shrinkToFit="1"/>
      <protection/>
    </xf>
    <xf numFmtId="0" fontId="0" fillId="4" borderId="11" xfId="21" applyFont="1" applyFill="1" applyBorder="1" applyAlignment="1">
      <alignment horizontal="center" vertical="center" shrinkToFit="1"/>
      <protection/>
    </xf>
    <xf numFmtId="0" fontId="0" fillId="4" borderId="73" xfId="21" applyFont="1" applyFill="1" applyBorder="1" applyAlignment="1">
      <alignment horizontal="center" vertical="center" shrinkToFit="1"/>
      <protection/>
    </xf>
    <xf numFmtId="20" fontId="14" fillId="3" borderId="26" xfId="21" applyNumberFormat="1" applyFont="1" applyFill="1" applyBorder="1" applyAlignment="1">
      <alignment horizontal="center" vertical="center" shrinkToFit="1"/>
      <protection/>
    </xf>
    <xf numFmtId="0" fontId="0" fillId="2" borderId="84" xfId="21" applyFont="1" applyFill="1" applyBorder="1" applyAlignment="1">
      <alignment horizontal="center" vertical="center"/>
      <protection/>
    </xf>
    <xf numFmtId="0" fontId="0" fillId="2" borderId="61" xfId="21" applyFont="1" applyFill="1" applyBorder="1" applyAlignment="1">
      <alignment horizontal="center" vertical="center"/>
      <protection/>
    </xf>
    <xf numFmtId="0" fontId="0" fillId="2" borderId="74" xfId="21" applyFill="1" applyBorder="1" applyAlignment="1">
      <alignment horizontal="center" vertical="center"/>
      <protection/>
    </xf>
    <xf numFmtId="0" fontId="0" fillId="2" borderId="0" xfId="21" applyFont="1" applyFill="1" applyBorder="1" applyAlignment="1">
      <alignment horizontal="center" vertical="center"/>
      <protection/>
    </xf>
    <xf numFmtId="0" fontId="11" fillId="2" borderId="0" xfId="21" applyFont="1" applyFill="1" applyAlignment="1">
      <alignment horizontal="center" vertical="center"/>
      <protection/>
    </xf>
    <xf numFmtId="0" fontId="12" fillId="2" borderId="0" xfId="21" applyFont="1" applyFill="1" applyAlignment="1">
      <alignment horizontal="center"/>
      <protection/>
    </xf>
    <xf numFmtId="0" fontId="0" fillId="0" borderId="85" xfId="21" applyFont="1" applyFill="1" applyBorder="1" applyAlignment="1">
      <alignment horizontal="center" vertical="center"/>
      <protection/>
    </xf>
    <xf numFmtId="0" fontId="0" fillId="0" borderId="86" xfId="21" applyFill="1" applyBorder="1" applyAlignment="1">
      <alignment horizontal="center" vertical="center"/>
      <protection/>
    </xf>
    <xf numFmtId="0" fontId="0" fillId="0" borderId="38" xfId="21" applyFill="1" applyBorder="1" applyAlignment="1">
      <alignment horizontal="center" vertical="center"/>
      <protection/>
    </xf>
    <xf numFmtId="0" fontId="0" fillId="2" borderId="71" xfId="21" applyFill="1" applyBorder="1" applyAlignment="1">
      <alignment horizontal="center" vertical="center"/>
      <protection/>
    </xf>
    <xf numFmtId="191" fontId="2" fillId="2" borderId="0" xfId="21" applyNumberFormat="1" applyFont="1" applyFill="1" applyAlignment="1">
      <alignment horizontal="right" vertical="center"/>
      <protection/>
    </xf>
    <xf numFmtId="191" fontId="2" fillId="2" borderId="14" xfId="21" applyNumberFormat="1" applyFont="1" applyFill="1" applyBorder="1" applyAlignment="1">
      <alignment horizontal="right" vertical="center"/>
      <protection/>
    </xf>
    <xf numFmtId="0" fontId="13" fillId="2" borderId="0" xfId="21" applyFont="1" applyFill="1" applyBorder="1" applyAlignment="1">
      <alignment horizontal="center" vertical="center"/>
      <protection/>
    </xf>
    <xf numFmtId="0" fontId="13" fillId="2" borderId="61" xfId="21" applyFont="1" applyFill="1" applyBorder="1" applyAlignment="1">
      <alignment horizontal="center" vertical="center"/>
      <protection/>
    </xf>
    <xf numFmtId="0" fontId="11" fillId="6" borderId="85" xfId="21" applyFont="1" applyFill="1" applyBorder="1" applyAlignment="1">
      <alignment horizontal="center" vertical="center"/>
      <protection/>
    </xf>
    <xf numFmtId="0" fontId="11" fillId="6" borderId="86" xfId="21" applyFont="1" applyFill="1" applyBorder="1" applyAlignment="1">
      <alignment horizontal="center" vertical="center"/>
      <protection/>
    </xf>
    <xf numFmtId="0" fontId="11" fillId="6" borderId="38" xfId="21" applyFont="1" applyFill="1" applyBorder="1" applyAlignment="1">
      <alignment horizontal="center" vertical="center"/>
      <protection/>
    </xf>
    <xf numFmtId="0" fontId="11" fillId="7" borderId="85" xfId="21" applyFont="1" applyFill="1" applyBorder="1" applyAlignment="1">
      <alignment horizontal="center" vertical="center"/>
      <protection/>
    </xf>
    <xf numFmtId="0" fontId="11" fillId="7" borderId="86" xfId="21" applyFont="1" applyFill="1" applyBorder="1" applyAlignment="1">
      <alignment horizontal="center" vertical="center"/>
      <protection/>
    </xf>
    <xf numFmtId="0" fontId="11" fillId="7" borderId="38" xfId="21" applyFont="1" applyFill="1" applyBorder="1" applyAlignment="1">
      <alignment horizontal="center" vertical="center"/>
      <protection/>
    </xf>
    <xf numFmtId="0" fontId="11" fillId="5" borderId="85" xfId="21" applyFont="1" applyFill="1" applyBorder="1" applyAlignment="1">
      <alignment horizontal="center" vertical="center"/>
      <protection/>
    </xf>
    <xf numFmtId="0" fontId="11" fillId="5" borderId="86" xfId="21" applyFont="1" applyFill="1" applyBorder="1" applyAlignment="1">
      <alignment horizontal="center" vertical="center"/>
      <protection/>
    </xf>
    <xf numFmtId="0" fontId="11" fillId="5" borderId="38" xfId="21" applyFont="1" applyFill="1" applyBorder="1" applyAlignment="1">
      <alignment horizontal="center" vertical="center"/>
      <protection/>
    </xf>
    <xf numFmtId="0" fontId="11" fillId="8" borderId="85" xfId="21" applyFont="1" applyFill="1" applyBorder="1" applyAlignment="1">
      <alignment horizontal="center" vertical="center"/>
      <protection/>
    </xf>
    <xf numFmtId="0" fontId="11" fillId="8" borderId="86" xfId="21" applyFont="1" applyFill="1" applyBorder="1" applyAlignment="1">
      <alignment horizontal="center" vertical="center"/>
      <protection/>
    </xf>
    <xf numFmtId="0" fontId="11" fillId="8" borderId="38" xfId="21" applyFont="1" applyFill="1" applyBorder="1" applyAlignment="1">
      <alignment horizontal="center" vertical="center"/>
      <protection/>
    </xf>
    <xf numFmtId="0" fontId="0" fillId="2" borderId="85" xfId="21" applyFont="1" applyFill="1" applyBorder="1" applyAlignment="1">
      <alignment horizontal="center" vertical="center"/>
      <protection/>
    </xf>
    <xf numFmtId="0" fontId="0" fillId="2" borderId="86" xfId="21" applyFont="1" applyFill="1" applyBorder="1" applyAlignment="1">
      <alignment horizontal="center" vertical="center"/>
      <protection/>
    </xf>
    <xf numFmtId="0" fontId="0" fillId="2" borderId="38" xfId="21" applyFont="1" applyFill="1" applyBorder="1" applyAlignment="1">
      <alignment horizontal="center" vertical="center"/>
      <protection/>
    </xf>
    <xf numFmtId="0" fontId="0" fillId="4" borderId="19" xfId="21" applyFont="1" applyFill="1" applyBorder="1" applyAlignment="1">
      <alignment horizontal="center" vertical="center" shrinkToFit="1"/>
      <protection/>
    </xf>
    <xf numFmtId="0" fontId="11" fillId="9" borderId="85" xfId="21" applyFont="1" applyFill="1" applyBorder="1" applyAlignment="1">
      <alignment horizontal="center" vertical="center"/>
      <protection/>
    </xf>
    <xf numFmtId="0" fontId="11" fillId="9" borderId="86" xfId="21" applyFont="1" applyFill="1" applyBorder="1" applyAlignment="1">
      <alignment horizontal="center" vertical="center"/>
      <protection/>
    </xf>
    <xf numFmtId="0" fontId="11" fillId="9" borderId="38" xfId="21" applyFont="1" applyFill="1" applyBorder="1" applyAlignment="1">
      <alignment horizontal="center" vertical="center"/>
      <protection/>
    </xf>
    <xf numFmtId="0" fontId="0" fillId="0" borderId="85" xfId="21" applyFont="1" applyFill="1" applyBorder="1" applyAlignment="1">
      <alignment horizontal="center" vertical="center" wrapText="1"/>
      <protection/>
    </xf>
    <xf numFmtId="0" fontId="0" fillId="0" borderId="86" xfId="21" applyFont="1" applyFill="1" applyBorder="1" applyAlignment="1">
      <alignment horizontal="center" vertical="center" wrapText="1"/>
      <protection/>
    </xf>
    <xf numFmtId="0" fontId="0" fillId="0" borderId="38" xfId="21" applyFont="1" applyFill="1" applyBorder="1" applyAlignment="1">
      <alignment horizontal="center" vertical="center" wrapText="1"/>
      <protection/>
    </xf>
    <xf numFmtId="0" fontId="0" fillId="2" borderId="84" xfId="21" applyFill="1" applyBorder="1" applyAlignment="1">
      <alignment horizontal="center" vertical="center"/>
      <protection/>
    </xf>
    <xf numFmtId="0" fontId="0" fillId="0" borderId="86" xfId="21" applyFont="1" applyFill="1" applyBorder="1" applyAlignment="1">
      <alignment horizontal="center" vertical="center"/>
      <protection/>
    </xf>
    <xf numFmtId="0" fontId="0" fillId="0" borderId="38" xfId="21" applyFont="1" applyFill="1" applyBorder="1" applyAlignment="1">
      <alignment horizontal="center" vertical="center"/>
      <protection/>
    </xf>
    <xf numFmtId="0" fontId="0" fillId="2" borderId="0" xfId="21" applyFill="1" applyBorder="1" applyAlignment="1">
      <alignment horizontal="right" vertical="center"/>
      <protection/>
    </xf>
    <xf numFmtId="0" fontId="0" fillId="2" borderId="70" xfId="21" applyFill="1" applyBorder="1" applyAlignment="1">
      <alignment horizontal="right" vertical="center"/>
      <protection/>
    </xf>
    <xf numFmtId="0" fontId="0" fillId="2" borderId="66" xfId="21" applyFill="1" applyBorder="1" applyAlignment="1">
      <alignment horizontal="right" vertical="center"/>
      <protection/>
    </xf>
    <xf numFmtId="0" fontId="0" fillId="2" borderId="80" xfId="21" applyFill="1" applyBorder="1" applyAlignment="1">
      <alignment horizontal="right" vertical="center"/>
      <protection/>
    </xf>
    <xf numFmtId="0" fontId="0" fillId="0" borderId="6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87" xfId="21" applyFill="1" applyBorder="1" applyAlignment="1">
      <alignment horizontal="center" vertical="center"/>
      <protection/>
    </xf>
    <xf numFmtId="0" fontId="13" fillId="2" borderId="60" xfId="21" applyFont="1" applyFill="1" applyBorder="1" applyAlignment="1">
      <alignment horizontal="center" vertical="center"/>
      <protection/>
    </xf>
    <xf numFmtId="0" fontId="11" fillId="2" borderId="88" xfId="21" applyFont="1" applyFill="1" applyBorder="1" applyAlignment="1">
      <alignment horizontal="center" vertical="center" textRotation="255"/>
      <protection/>
    </xf>
    <xf numFmtId="0" fontId="11" fillId="2" borderId="76" xfId="21" applyFont="1" applyFill="1" applyBorder="1" applyAlignment="1">
      <alignment horizontal="center" vertical="center" textRotation="255"/>
      <protection/>
    </xf>
    <xf numFmtId="0" fontId="11" fillId="2" borderId="77" xfId="21" applyFont="1" applyFill="1" applyBorder="1" applyAlignment="1">
      <alignment horizontal="center" vertical="center" textRotation="255"/>
      <protection/>
    </xf>
    <xf numFmtId="0" fontId="11" fillId="2" borderId="57" xfId="21" applyFont="1" applyFill="1" applyBorder="1" applyAlignment="1">
      <alignment horizontal="center" vertical="center" textRotation="255"/>
      <protection/>
    </xf>
    <xf numFmtId="0" fontId="11" fillId="2" borderId="0" xfId="21" applyFont="1" applyFill="1" applyBorder="1" applyAlignment="1">
      <alignment horizontal="center" vertical="center" textRotation="255"/>
      <protection/>
    </xf>
    <xf numFmtId="0" fontId="11" fillId="2" borderId="64" xfId="21" applyFont="1" applyFill="1" applyBorder="1" applyAlignment="1">
      <alignment horizontal="center" vertical="center" textRotation="255"/>
      <protection/>
    </xf>
    <xf numFmtId="0" fontId="11" fillId="2" borderId="39" xfId="21" applyFont="1" applyFill="1" applyBorder="1" applyAlignment="1">
      <alignment horizontal="center" vertical="center" textRotation="255"/>
      <protection/>
    </xf>
    <xf numFmtId="0" fontId="11" fillId="2" borderId="14" xfId="21" applyFont="1" applyFill="1" applyBorder="1" applyAlignment="1">
      <alignment horizontal="center" vertical="center" textRotation="255"/>
      <protection/>
    </xf>
    <xf numFmtId="0" fontId="11" fillId="2" borderId="40" xfId="21" applyFont="1" applyFill="1" applyBorder="1" applyAlignment="1">
      <alignment horizontal="center" vertical="center" textRotation="255"/>
      <protection/>
    </xf>
    <xf numFmtId="0" fontId="0" fillId="10" borderId="85" xfId="21" applyFont="1" applyFill="1" applyBorder="1" applyAlignment="1">
      <alignment horizontal="center" vertical="center"/>
      <protection/>
    </xf>
    <xf numFmtId="0" fontId="0" fillId="10" borderId="86" xfId="21" applyFill="1" applyBorder="1" applyAlignment="1">
      <alignment horizontal="center" vertical="center"/>
      <protection/>
    </xf>
    <xf numFmtId="0" fontId="0" fillId="10" borderId="38" xfId="21" applyFill="1" applyBorder="1" applyAlignment="1">
      <alignment horizontal="center" vertical="center"/>
      <protection/>
    </xf>
    <xf numFmtId="0" fontId="0" fillId="11" borderId="85" xfId="21" applyFont="1" applyFill="1" applyBorder="1" applyAlignment="1">
      <alignment horizontal="center" vertical="center"/>
      <protection/>
    </xf>
    <xf numFmtId="0" fontId="0" fillId="11" borderId="86" xfId="21" applyFill="1" applyBorder="1" applyAlignment="1">
      <alignment horizontal="center" vertical="center"/>
      <protection/>
    </xf>
    <xf numFmtId="0" fontId="0" fillId="11" borderId="38" xfId="21" applyFill="1" applyBorder="1" applyAlignment="1">
      <alignment horizontal="center" vertical="center"/>
      <protection/>
    </xf>
    <xf numFmtId="0" fontId="0" fillId="2" borderId="69" xfId="21" applyFill="1" applyBorder="1" applyAlignment="1">
      <alignment horizontal="right" vertical="center"/>
      <protection/>
    </xf>
    <xf numFmtId="0" fontId="0" fillId="2" borderId="71" xfId="21" applyFill="1" applyBorder="1" applyAlignment="1">
      <alignment horizontal="right" vertical="center"/>
      <protection/>
    </xf>
    <xf numFmtId="0" fontId="0" fillId="2" borderId="60" xfId="21" applyFill="1" applyBorder="1" applyAlignment="1">
      <alignment horizontal="right" vertical="center"/>
      <protection/>
    </xf>
    <xf numFmtId="0" fontId="0" fillId="2" borderId="84" xfId="21" applyFont="1" applyFill="1" applyBorder="1" applyAlignment="1">
      <alignment horizontal="center" vertical="center"/>
      <protection/>
    </xf>
    <xf numFmtId="0" fontId="0" fillId="2" borderId="61" xfId="21" applyFont="1" applyFill="1" applyBorder="1" applyAlignment="1">
      <alignment horizontal="center" vertical="center"/>
      <protection/>
    </xf>
    <xf numFmtId="20" fontId="14" fillId="5" borderId="26" xfId="21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回さわやかカップジュニアリーグ決勝トーナメント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438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0"/>
          <a:ext cx="6438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438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0" y="0"/>
          <a:ext cx="6438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0"/>
          <a:ext cx="6438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5246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0"/>
          <a:ext cx="65246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65246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4" name="Rectangle 8"/>
        <xdr:cNvSpPr>
          <a:spLocks/>
        </xdr:cNvSpPr>
      </xdr:nvSpPr>
      <xdr:spPr>
        <a:xfrm>
          <a:off x="0" y="0"/>
          <a:ext cx="65246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0"/>
          <a:ext cx="59340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8"/>
        <xdr:cNvSpPr>
          <a:spLocks/>
        </xdr:cNvSpPr>
      </xdr:nvSpPr>
      <xdr:spPr>
        <a:xfrm>
          <a:off x="0" y="0"/>
          <a:ext cx="59340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6198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66198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47625</xdr:colOff>
      <xdr:row>41</xdr:row>
      <xdr:rowOff>47625</xdr:rowOff>
    </xdr:from>
    <xdr:to>
      <xdr:col>36</xdr:col>
      <xdr:colOff>57150</xdr:colOff>
      <xdr:row>44</xdr:row>
      <xdr:rowOff>19050</xdr:rowOff>
    </xdr:to>
    <xdr:sp>
      <xdr:nvSpPr>
        <xdr:cNvPr id="1" name="Oval 2"/>
        <xdr:cNvSpPr>
          <a:spLocks/>
        </xdr:cNvSpPr>
      </xdr:nvSpPr>
      <xdr:spPr>
        <a:xfrm>
          <a:off x="4343400" y="3286125"/>
          <a:ext cx="161925" cy="2000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41</xdr:row>
      <xdr:rowOff>57150</xdr:rowOff>
    </xdr:from>
    <xdr:to>
      <xdr:col>23</xdr:col>
      <xdr:colOff>47625</xdr:colOff>
      <xdr:row>44</xdr:row>
      <xdr:rowOff>28575</xdr:rowOff>
    </xdr:to>
    <xdr:sp>
      <xdr:nvSpPr>
        <xdr:cNvPr id="2" name="Oval 4"/>
        <xdr:cNvSpPr>
          <a:spLocks/>
        </xdr:cNvSpPr>
      </xdr:nvSpPr>
      <xdr:spPr>
        <a:xfrm>
          <a:off x="3343275" y="3295650"/>
          <a:ext cx="161925" cy="2000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28575</xdr:colOff>
      <xdr:row>59</xdr:row>
      <xdr:rowOff>57150</xdr:rowOff>
    </xdr:from>
    <xdr:to>
      <xdr:col>41</xdr:col>
      <xdr:colOff>38100</xdr:colOff>
      <xdr:row>62</xdr:row>
      <xdr:rowOff>28575</xdr:rowOff>
    </xdr:to>
    <xdr:sp>
      <xdr:nvSpPr>
        <xdr:cNvPr id="3" name="Oval 5"/>
        <xdr:cNvSpPr>
          <a:spLocks/>
        </xdr:cNvSpPr>
      </xdr:nvSpPr>
      <xdr:spPr>
        <a:xfrm>
          <a:off x="4705350" y="4667250"/>
          <a:ext cx="161925" cy="2000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38100</xdr:colOff>
      <xdr:row>23</xdr:row>
      <xdr:rowOff>47625</xdr:rowOff>
    </xdr:from>
    <xdr:to>
      <xdr:col>41</xdr:col>
      <xdr:colOff>47625</xdr:colOff>
      <xdr:row>26</xdr:row>
      <xdr:rowOff>19050</xdr:rowOff>
    </xdr:to>
    <xdr:sp>
      <xdr:nvSpPr>
        <xdr:cNvPr id="4" name="Oval 6"/>
        <xdr:cNvSpPr>
          <a:spLocks/>
        </xdr:cNvSpPr>
      </xdr:nvSpPr>
      <xdr:spPr>
        <a:xfrm>
          <a:off x="4714875" y="1914525"/>
          <a:ext cx="161925" cy="2000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59</xdr:row>
      <xdr:rowOff>57150</xdr:rowOff>
    </xdr:from>
    <xdr:to>
      <xdr:col>18</xdr:col>
      <xdr:colOff>28575</xdr:colOff>
      <xdr:row>62</xdr:row>
      <xdr:rowOff>28575</xdr:rowOff>
    </xdr:to>
    <xdr:sp>
      <xdr:nvSpPr>
        <xdr:cNvPr id="5" name="Oval 7"/>
        <xdr:cNvSpPr>
          <a:spLocks/>
        </xdr:cNvSpPr>
      </xdr:nvSpPr>
      <xdr:spPr>
        <a:xfrm>
          <a:off x="2943225" y="4667250"/>
          <a:ext cx="161925" cy="2000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31</xdr:row>
      <xdr:rowOff>28575</xdr:rowOff>
    </xdr:from>
    <xdr:to>
      <xdr:col>30</xdr:col>
      <xdr:colOff>19050</xdr:colOff>
      <xdr:row>33</xdr:row>
      <xdr:rowOff>57150</xdr:rowOff>
    </xdr:to>
    <xdr:sp>
      <xdr:nvSpPr>
        <xdr:cNvPr id="6" name="Oval 8"/>
        <xdr:cNvSpPr>
          <a:spLocks/>
        </xdr:cNvSpPr>
      </xdr:nvSpPr>
      <xdr:spPr>
        <a:xfrm>
          <a:off x="3800475" y="2505075"/>
          <a:ext cx="209550" cy="1809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26</a:t>
          </a:r>
        </a:p>
      </xdr:txBody>
    </xdr:sp>
    <xdr:clientData/>
  </xdr:twoCellAnchor>
  <xdr:twoCellAnchor>
    <xdr:from>
      <xdr:col>0</xdr:col>
      <xdr:colOff>28575</xdr:colOff>
      <xdr:row>1</xdr:row>
      <xdr:rowOff>9525</xdr:rowOff>
    </xdr:from>
    <xdr:to>
      <xdr:col>55</xdr:col>
      <xdr:colOff>276225</xdr:colOff>
      <xdr:row>9</xdr:row>
      <xdr:rowOff>28575</xdr:rowOff>
    </xdr:to>
    <xdr:sp>
      <xdr:nvSpPr>
        <xdr:cNvPr id="7" name="Rectangle 17"/>
        <xdr:cNvSpPr>
          <a:spLocks/>
        </xdr:cNvSpPr>
      </xdr:nvSpPr>
      <xdr:spPr>
        <a:xfrm>
          <a:off x="28575" y="85725"/>
          <a:ext cx="74866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第７回さわやかカップ・教育リーグ</a:t>
          </a:r>
          <a:r>
            <a:rPr lang="en-US" cap="none" sz="1800" b="0" i="0" u="none" baseline="0">
              <a:solidFill>
                <a:srgbClr val="FF0000"/>
              </a:solidFill>
            </a:rPr>
            <a:t>
決勝トーナメント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workbookViewId="0" topLeftCell="A1">
      <selection activeCell="Q16" sqref="Q16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11" width="5.125" style="1" customWidth="1"/>
    <col min="12" max="12" width="6.50390625" style="1" customWidth="1"/>
    <col min="13" max="13" width="8.125" style="1" customWidth="1"/>
    <col min="14" max="16384" width="9.00390625" style="1" customWidth="1"/>
  </cols>
  <sheetData>
    <row r="1" spans="1:13" ht="31.5" customHeight="1">
      <c r="A1" s="184" t="s">
        <v>46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8" customHeight="1">
      <c r="A2" s="200" t="s">
        <v>220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9:15" ht="15" customHeight="1">
      <c r="I3" s="201" t="s">
        <v>226</v>
      </c>
      <c r="J3" s="201"/>
      <c r="K3" s="201"/>
      <c r="L3" s="201"/>
      <c r="M3" s="201"/>
      <c r="N3" s="201"/>
      <c r="O3" s="41"/>
    </row>
    <row r="4" spans="9:12" ht="13.5" customHeight="1">
      <c r="I4" s="41"/>
      <c r="J4" s="41"/>
      <c r="K4" s="41"/>
      <c r="L4" s="41"/>
    </row>
    <row r="5" spans="1:18" ht="15" thickBot="1">
      <c r="A5" s="8" t="s">
        <v>5</v>
      </c>
      <c r="B5" s="8"/>
      <c r="P5" s="215" t="s">
        <v>24</v>
      </c>
      <c r="Q5" s="215"/>
      <c r="R5" s="215"/>
    </row>
    <row r="6" spans="1:18" s="42" customFormat="1" ht="27" customHeight="1" thickBot="1">
      <c r="A6" s="205"/>
      <c r="B6" s="180"/>
      <c r="C6" s="181"/>
      <c r="D6" s="61" t="s">
        <v>70</v>
      </c>
      <c r="E6" s="4" t="s">
        <v>71</v>
      </c>
      <c r="F6" s="4" t="s">
        <v>15</v>
      </c>
      <c r="G6" s="4" t="s">
        <v>11</v>
      </c>
      <c r="H6" s="31" t="s">
        <v>72</v>
      </c>
      <c r="I6" s="58" t="s">
        <v>21</v>
      </c>
      <c r="J6" s="202" t="s">
        <v>13</v>
      </c>
      <c r="K6" s="203"/>
      <c r="L6" s="204"/>
      <c r="M6" s="9" t="s">
        <v>0</v>
      </c>
      <c r="N6" s="9" t="s">
        <v>38</v>
      </c>
      <c r="O6" s="158" t="s">
        <v>347</v>
      </c>
      <c r="P6" s="69" t="s">
        <v>25</v>
      </c>
      <c r="Q6" s="1"/>
      <c r="R6" s="1"/>
    </row>
    <row r="7" spans="1:16" ht="20.25" customHeight="1">
      <c r="A7" s="191" t="s">
        <v>49</v>
      </c>
      <c r="B7" s="192"/>
      <c r="C7" s="193"/>
      <c r="D7" s="65"/>
      <c r="E7" s="22" t="s">
        <v>91</v>
      </c>
      <c r="F7" s="22" t="s">
        <v>111</v>
      </c>
      <c r="G7" s="22" t="s">
        <v>90</v>
      </c>
      <c r="H7" s="33" t="s">
        <v>92</v>
      </c>
      <c r="I7" s="70" t="s">
        <v>92</v>
      </c>
      <c r="J7" s="34">
        <f aca="true" t="shared" si="0" ref="J7:J12">IF(D7="○",1,0)+IF(E7="○",1,0)+IF(F7="○",1,0)+IF(G7="○",1,0)+IF(H7="○",1,0)+IF(I7="○",1,0)</f>
        <v>3</v>
      </c>
      <c r="K7" s="13">
        <f aca="true" t="shared" si="1" ref="K7:K12">IF(D7="●",1,0)+IF(E7="●",1,0)+IF(F7="●",1,0)+IF(G7="●",1,0)+IF(H7="●",1,0)+IF(I7="●",1,0)</f>
        <v>1</v>
      </c>
      <c r="L7" s="14">
        <f aca="true" t="shared" si="2" ref="L7:L12">IF(D7="△",1,0)+IF(E7="△",1,0)+IF(F7="△",1,0)+IF(G7="△",1,0)+IF(H7="△",1,0)+IF(I7="△",1,0)</f>
        <v>1</v>
      </c>
      <c r="M7" s="12">
        <f aca="true" t="shared" si="3" ref="M7:M12">IF(D7="",1,0)+IF(E7="",1,0)+IF(F7="",1,0)+IF(G7="",1,0)+IF(H7="",1,0)+IF(I7="",1,0)-1</f>
        <v>0</v>
      </c>
      <c r="N7" s="12">
        <v>2</v>
      </c>
      <c r="O7" s="12">
        <v>2</v>
      </c>
      <c r="P7" s="69" t="s">
        <v>26</v>
      </c>
    </row>
    <row r="8" spans="1:16" ht="20.25" customHeight="1">
      <c r="A8" s="194" t="s">
        <v>47</v>
      </c>
      <c r="B8" s="195"/>
      <c r="C8" s="196"/>
      <c r="D8" s="21" t="s">
        <v>90</v>
      </c>
      <c r="E8" s="66"/>
      <c r="F8" s="32" t="s">
        <v>154</v>
      </c>
      <c r="G8" s="32" t="s">
        <v>154</v>
      </c>
      <c r="H8" s="32" t="s">
        <v>92</v>
      </c>
      <c r="I8" s="59" t="s">
        <v>92</v>
      </c>
      <c r="J8" s="35">
        <f t="shared" si="0"/>
        <v>3</v>
      </c>
      <c r="K8" s="15">
        <f t="shared" si="1"/>
        <v>2</v>
      </c>
      <c r="L8" s="16">
        <f t="shared" si="2"/>
        <v>0</v>
      </c>
      <c r="M8" s="10">
        <f t="shared" si="3"/>
        <v>0</v>
      </c>
      <c r="N8" s="10">
        <v>3</v>
      </c>
      <c r="O8" s="10">
        <v>3</v>
      </c>
      <c r="P8" s="69" t="s">
        <v>27</v>
      </c>
    </row>
    <row r="9" spans="1:16" ht="20.25" customHeight="1">
      <c r="A9" s="197" t="s">
        <v>33</v>
      </c>
      <c r="B9" s="198"/>
      <c r="C9" s="199"/>
      <c r="D9" s="21" t="s">
        <v>97</v>
      </c>
      <c r="E9" s="23" t="s">
        <v>90</v>
      </c>
      <c r="F9" s="66"/>
      <c r="G9" s="32" t="s">
        <v>92</v>
      </c>
      <c r="H9" s="32" t="s">
        <v>92</v>
      </c>
      <c r="I9" s="59" t="s">
        <v>92</v>
      </c>
      <c r="J9" s="35">
        <f t="shared" si="0"/>
        <v>4</v>
      </c>
      <c r="K9" s="15">
        <f t="shared" si="1"/>
        <v>0</v>
      </c>
      <c r="L9" s="16">
        <f t="shared" si="2"/>
        <v>1</v>
      </c>
      <c r="M9" s="10">
        <f t="shared" si="3"/>
        <v>0</v>
      </c>
      <c r="N9" s="10">
        <v>1</v>
      </c>
      <c r="O9" s="159">
        <v>4</v>
      </c>
      <c r="P9" s="69" t="s">
        <v>28</v>
      </c>
    </row>
    <row r="10" spans="1:16" ht="20.25" customHeight="1">
      <c r="A10" s="185" t="s">
        <v>32</v>
      </c>
      <c r="B10" s="186"/>
      <c r="C10" s="187"/>
      <c r="D10" s="88" t="s">
        <v>91</v>
      </c>
      <c r="E10" s="23" t="s">
        <v>92</v>
      </c>
      <c r="F10" s="23" t="s">
        <v>96</v>
      </c>
      <c r="G10" s="66"/>
      <c r="H10" s="32" t="s">
        <v>91</v>
      </c>
      <c r="I10" s="67" t="s">
        <v>92</v>
      </c>
      <c r="J10" s="35">
        <f t="shared" si="0"/>
        <v>2</v>
      </c>
      <c r="K10" s="15">
        <f t="shared" si="1"/>
        <v>3</v>
      </c>
      <c r="L10" s="16">
        <f t="shared" si="2"/>
        <v>0</v>
      </c>
      <c r="M10" s="10">
        <f t="shared" si="3"/>
        <v>0</v>
      </c>
      <c r="N10" s="10">
        <v>5</v>
      </c>
      <c r="O10" s="10">
        <v>2</v>
      </c>
      <c r="P10" s="69" t="s">
        <v>29</v>
      </c>
    </row>
    <row r="11" spans="1:15" ht="20.25" customHeight="1">
      <c r="A11" s="188" t="s">
        <v>48</v>
      </c>
      <c r="B11" s="189"/>
      <c r="C11" s="190"/>
      <c r="D11" s="56" t="s">
        <v>96</v>
      </c>
      <c r="E11" s="89" t="s">
        <v>154</v>
      </c>
      <c r="F11" s="57" t="s">
        <v>91</v>
      </c>
      <c r="G11" s="57" t="s">
        <v>92</v>
      </c>
      <c r="H11" s="66"/>
      <c r="I11" s="67" t="s">
        <v>92</v>
      </c>
      <c r="J11" s="35">
        <f t="shared" si="0"/>
        <v>2</v>
      </c>
      <c r="K11" s="15">
        <f t="shared" si="1"/>
        <v>3</v>
      </c>
      <c r="L11" s="16">
        <f t="shared" si="2"/>
        <v>0</v>
      </c>
      <c r="M11" s="10">
        <f t="shared" si="3"/>
        <v>0</v>
      </c>
      <c r="N11" s="10">
        <v>4</v>
      </c>
      <c r="O11" s="10">
        <v>0</v>
      </c>
    </row>
    <row r="12" spans="1:15" ht="20.25" customHeight="1" thickBot="1">
      <c r="A12" s="182" t="s">
        <v>31</v>
      </c>
      <c r="B12" s="179"/>
      <c r="C12" s="175"/>
      <c r="D12" s="28" t="s">
        <v>91</v>
      </c>
      <c r="E12" s="24" t="s">
        <v>96</v>
      </c>
      <c r="F12" s="27" t="s">
        <v>154</v>
      </c>
      <c r="G12" s="27" t="s">
        <v>91</v>
      </c>
      <c r="H12" s="107" t="s">
        <v>91</v>
      </c>
      <c r="I12" s="68"/>
      <c r="J12" s="62">
        <f t="shared" si="0"/>
        <v>0</v>
      </c>
      <c r="K12" s="18">
        <f t="shared" si="1"/>
        <v>5</v>
      </c>
      <c r="L12" s="63">
        <f t="shared" si="2"/>
        <v>0</v>
      </c>
      <c r="M12" s="60">
        <f t="shared" si="3"/>
        <v>0</v>
      </c>
      <c r="N12" s="60">
        <v>6</v>
      </c>
      <c r="O12" s="60">
        <v>4</v>
      </c>
    </row>
    <row r="13" spans="2:15" ht="20.25" customHeight="1" thickBot="1">
      <c r="B13" s="25"/>
      <c r="C13" s="25"/>
      <c r="D13" s="37"/>
      <c r="E13" s="37"/>
      <c r="F13" s="37"/>
      <c r="G13" s="37"/>
      <c r="H13" s="37"/>
      <c r="I13" s="37"/>
      <c r="J13" s="217" t="s">
        <v>45</v>
      </c>
      <c r="K13" s="217"/>
      <c r="L13" s="218"/>
      <c r="M13" s="71">
        <f>SUM(M7:M12)/2</f>
        <v>0</v>
      </c>
      <c r="N13" s="39"/>
      <c r="O13" s="71">
        <f>SUM(O7:O12)</f>
        <v>15</v>
      </c>
    </row>
    <row r="14" spans="1:2" ht="16.5" customHeight="1" thickBot="1">
      <c r="A14" s="8" t="s">
        <v>219</v>
      </c>
      <c r="B14" s="8"/>
    </row>
    <row r="15" spans="1:15" ht="16.5" customHeight="1" thickBot="1">
      <c r="A15" s="6" t="s">
        <v>1</v>
      </c>
      <c r="B15" s="20" t="s">
        <v>14</v>
      </c>
      <c r="C15" s="7" t="s">
        <v>2</v>
      </c>
      <c r="D15" s="208" t="s">
        <v>79</v>
      </c>
      <c r="E15" s="209"/>
      <c r="F15" s="209"/>
      <c r="G15" s="209"/>
      <c r="H15" s="209"/>
      <c r="I15" s="209"/>
      <c r="J15" s="209"/>
      <c r="K15" s="216"/>
      <c r="L15" s="208" t="s">
        <v>22</v>
      </c>
      <c r="M15" s="209"/>
      <c r="N15" s="78" t="s">
        <v>81</v>
      </c>
      <c r="O15" s="51"/>
    </row>
    <row r="16" spans="1:17" ht="16.5" customHeight="1" thickBot="1">
      <c r="A16" s="172" t="s">
        <v>190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4"/>
      <c r="O16" s="157"/>
      <c r="P16" s="110"/>
      <c r="Q16" s="55"/>
    </row>
    <row r="17" spans="1:2" ht="16.5" customHeight="1" thickBot="1">
      <c r="A17" s="8" t="s">
        <v>6</v>
      </c>
      <c r="B17" s="8"/>
    </row>
    <row r="18" spans="1:15" ht="16.5" customHeight="1" thickBot="1">
      <c r="A18" s="6" t="s">
        <v>1</v>
      </c>
      <c r="B18" s="20" t="s">
        <v>14</v>
      </c>
      <c r="C18" s="7" t="s">
        <v>2</v>
      </c>
      <c r="D18" s="208" t="s">
        <v>3</v>
      </c>
      <c r="E18" s="209"/>
      <c r="F18" s="209"/>
      <c r="G18" s="209"/>
      <c r="H18" s="209"/>
      <c r="I18" s="209"/>
      <c r="J18" s="209"/>
      <c r="K18" s="216"/>
      <c r="L18" s="208" t="s">
        <v>22</v>
      </c>
      <c r="M18" s="209"/>
      <c r="N18" s="78" t="s">
        <v>81</v>
      </c>
      <c r="O18" s="51"/>
    </row>
    <row r="19" spans="1:16" ht="16.5" customHeight="1">
      <c r="A19" s="99">
        <v>40140</v>
      </c>
      <c r="B19" s="100">
        <v>0.4375</v>
      </c>
      <c r="C19" s="83" t="s">
        <v>44</v>
      </c>
      <c r="D19" s="210" t="s">
        <v>93</v>
      </c>
      <c r="E19" s="211"/>
      <c r="F19" s="211"/>
      <c r="G19" s="211"/>
      <c r="H19" s="211"/>
      <c r="I19" s="211"/>
      <c r="J19" s="211"/>
      <c r="K19" s="212"/>
      <c r="L19" s="213" t="s">
        <v>42</v>
      </c>
      <c r="M19" s="214"/>
      <c r="N19" s="102" t="s">
        <v>82</v>
      </c>
      <c r="O19" s="52"/>
      <c r="P19" s="49"/>
    </row>
    <row r="20" spans="1:16" ht="16.5" customHeight="1">
      <c r="A20" s="75">
        <v>40140</v>
      </c>
      <c r="B20" s="76">
        <v>0.3958333333333333</v>
      </c>
      <c r="C20" s="54" t="s">
        <v>77</v>
      </c>
      <c r="D20" s="167" t="s">
        <v>94</v>
      </c>
      <c r="E20" s="168"/>
      <c r="F20" s="168"/>
      <c r="G20" s="168"/>
      <c r="H20" s="168"/>
      <c r="I20" s="168"/>
      <c r="J20" s="168"/>
      <c r="K20" s="169"/>
      <c r="L20" s="206" t="s">
        <v>42</v>
      </c>
      <c r="M20" s="207"/>
      <c r="N20" s="80" t="s">
        <v>83</v>
      </c>
      <c r="O20" s="52"/>
      <c r="P20" s="50"/>
    </row>
    <row r="21" spans="1:16" ht="16.5" customHeight="1">
      <c r="A21" s="43">
        <v>40145</v>
      </c>
      <c r="B21" s="44">
        <v>0.5416666666666666</v>
      </c>
      <c r="C21" s="54" t="s">
        <v>106</v>
      </c>
      <c r="D21" s="167" t="s">
        <v>109</v>
      </c>
      <c r="E21" s="168"/>
      <c r="F21" s="168"/>
      <c r="G21" s="168"/>
      <c r="H21" s="168"/>
      <c r="I21" s="168"/>
      <c r="J21" s="168"/>
      <c r="K21" s="169"/>
      <c r="L21" s="206" t="s">
        <v>42</v>
      </c>
      <c r="M21" s="207"/>
      <c r="N21" s="79" t="s">
        <v>107</v>
      </c>
      <c r="O21" s="52"/>
      <c r="P21" s="50"/>
    </row>
    <row r="22" spans="1:16" ht="16.5" customHeight="1">
      <c r="A22" s="75">
        <v>40146</v>
      </c>
      <c r="B22" s="76">
        <v>0.6041666666666666</v>
      </c>
      <c r="C22" s="77" t="s">
        <v>44</v>
      </c>
      <c r="D22" s="167" t="s">
        <v>110</v>
      </c>
      <c r="E22" s="168"/>
      <c r="F22" s="168"/>
      <c r="G22" s="168"/>
      <c r="H22" s="168"/>
      <c r="I22" s="168"/>
      <c r="J22" s="168"/>
      <c r="K22" s="169"/>
      <c r="L22" s="206" t="s">
        <v>42</v>
      </c>
      <c r="M22" s="207"/>
      <c r="N22" s="80" t="s">
        <v>82</v>
      </c>
      <c r="O22" s="52"/>
      <c r="P22" s="50"/>
    </row>
    <row r="23" spans="1:16" ht="16.5" customHeight="1">
      <c r="A23" s="75">
        <v>40153</v>
      </c>
      <c r="B23" s="76">
        <v>0.5625</v>
      </c>
      <c r="C23" s="45" t="s">
        <v>122</v>
      </c>
      <c r="D23" s="167" t="s">
        <v>130</v>
      </c>
      <c r="E23" s="168"/>
      <c r="F23" s="168"/>
      <c r="G23" s="168"/>
      <c r="H23" s="168"/>
      <c r="I23" s="168"/>
      <c r="J23" s="168"/>
      <c r="K23" s="169"/>
      <c r="L23" s="206" t="s">
        <v>42</v>
      </c>
      <c r="M23" s="207"/>
      <c r="N23" s="80" t="s">
        <v>123</v>
      </c>
      <c r="O23" s="52"/>
      <c r="P23" s="50"/>
    </row>
    <row r="24" spans="1:17" ht="16.5" customHeight="1">
      <c r="A24" s="43">
        <v>40159</v>
      </c>
      <c r="B24" s="44">
        <v>0.3958333333333333</v>
      </c>
      <c r="C24" s="45" t="s">
        <v>77</v>
      </c>
      <c r="D24" s="167" t="s">
        <v>153</v>
      </c>
      <c r="E24" s="168"/>
      <c r="F24" s="168"/>
      <c r="G24" s="168"/>
      <c r="H24" s="168"/>
      <c r="I24" s="168"/>
      <c r="J24" s="168"/>
      <c r="K24" s="169"/>
      <c r="L24" s="206" t="s">
        <v>42</v>
      </c>
      <c r="M24" s="207"/>
      <c r="N24" s="87" t="s">
        <v>83</v>
      </c>
      <c r="O24" s="104"/>
      <c r="P24" s="55"/>
      <c r="Q24" s="55"/>
    </row>
    <row r="25" spans="1:16" ht="16.5" customHeight="1">
      <c r="A25" s="43">
        <v>40166</v>
      </c>
      <c r="B25" s="44" t="s">
        <v>161</v>
      </c>
      <c r="C25" s="45" t="s">
        <v>155</v>
      </c>
      <c r="D25" s="167" t="s">
        <v>177</v>
      </c>
      <c r="E25" s="168"/>
      <c r="F25" s="168"/>
      <c r="G25" s="168"/>
      <c r="H25" s="168"/>
      <c r="I25" s="168"/>
      <c r="J25" s="168"/>
      <c r="K25" s="169"/>
      <c r="L25" s="206" t="s">
        <v>42</v>
      </c>
      <c r="M25" s="207"/>
      <c r="N25" s="87" t="s">
        <v>144</v>
      </c>
      <c r="O25" s="104"/>
      <c r="P25" s="51"/>
    </row>
    <row r="26" spans="1:16" ht="16.5" customHeight="1">
      <c r="A26" s="43">
        <v>40167</v>
      </c>
      <c r="B26" s="44">
        <v>0.6041666666666666</v>
      </c>
      <c r="C26" s="54" t="s">
        <v>44</v>
      </c>
      <c r="D26" s="167" t="s">
        <v>179</v>
      </c>
      <c r="E26" s="168"/>
      <c r="F26" s="168"/>
      <c r="G26" s="168"/>
      <c r="H26" s="168"/>
      <c r="I26" s="168"/>
      <c r="J26" s="168"/>
      <c r="K26" s="169"/>
      <c r="L26" s="206" t="s">
        <v>42</v>
      </c>
      <c r="M26" s="207"/>
      <c r="N26" s="79" t="s">
        <v>82</v>
      </c>
      <c r="O26" s="52"/>
      <c r="P26" s="51"/>
    </row>
    <row r="27" spans="1:15" ht="16.5" customHeight="1">
      <c r="A27" s="43">
        <v>40170</v>
      </c>
      <c r="B27" s="44">
        <v>0.3958333333333333</v>
      </c>
      <c r="C27" s="45" t="s">
        <v>77</v>
      </c>
      <c r="D27" s="167" t="s">
        <v>182</v>
      </c>
      <c r="E27" s="168"/>
      <c r="F27" s="168"/>
      <c r="G27" s="168"/>
      <c r="H27" s="168"/>
      <c r="I27" s="168"/>
      <c r="J27" s="168"/>
      <c r="K27" s="169"/>
      <c r="L27" s="206" t="s">
        <v>42</v>
      </c>
      <c r="M27" s="207"/>
      <c r="N27" s="87" t="s">
        <v>83</v>
      </c>
      <c r="O27" s="104"/>
    </row>
    <row r="28" spans="1:15" ht="16.5" customHeight="1">
      <c r="A28" s="43">
        <v>40170</v>
      </c>
      <c r="B28" s="44">
        <v>0.5833333333333334</v>
      </c>
      <c r="C28" s="45" t="s">
        <v>166</v>
      </c>
      <c r="D28" s="167" t="s">
        <v>183</v>
      </c>
      <c r="E28" s="168"/>
      <c r="F28" s="168"/>
      <c r="G28" s="168"/>
      <c r="H28" s="168"/>
      <c r="I28" s="168"/>
      <c r="J28" s="168"/>
      <c r="K28" s="169"/>
      <c r="L28" s="206" t="s">
        <v>42</v>
      </c>
      <c r="M28" s="207"/>
      <c r="N28" s="87" t="s">
        <v>144</v>
      </c>
      <c r="O28" s="104"/>
    </row>
    <row r="29" spans="1:15" ht="16.5" customHeight="1">
      <c r="A29" s="96">
        <v>40187</v>
      </c>
      <c r="B29" s="97">
        <v>0.5416666666666666</v>
      </c>
      <c r="C29" s="54" t="s">
        <v>106</v>
      </c>
      <c r="D29" s="224" t="s">
        <v>194</v>
      </c>
      <c r="E29" s="225"/>
      <c r="F29" s="225"/>
      <c r="G29" s="225"/>
      <c r="H29" s="225"/>
      <c r="I29" s="225"/>
      <c r="J29" s="225"/>
      <c r="K29" s="226"/>
      <c r="L29" s="227" t="s">
        <v>42</v>
      </c>
      <c r="M29" s="228"/>
      <c r="N29" s="98" t="s">
        <v>70</v>
      </c>
      <c r="O29" s="104"/>
    </row>
    <row r="30" spans="1:15" ht="16.5" customHeight="1">
      <c r="A30" s="43">
        <v>40188</v>
      </c>
      <c r="B30" s="44">
        <v>0.3958333333333333</v>
      </c>
      <c r="C30" s="45" t="s">
        <v>193</v>
      </c>
      <c r="D30" s="167" t="s">
        <v>195</v>
      </c>
      <c r="E30" s="168"/>
      <c r="F30" s="168"/>
      <c r="G30" s="168"/>
      <c r="H30" s="168"/>
      <c r="I30" s="168"/>
      <c r="J30" s="168"/>
      <c r="K30" s="169"/>
      <c r="L30" s="206" t="s">
        <v>42</v>
      </c>
      <c r="M30" s="207"/>
      <c r="N30" s="87" t="s">
        <v>144</v>
      </c>
      <c r="O30" s="104"/>
    </row>
    <row r="31" spans="1:15" ht="13.5">
      <c r="A31" s="75">
        <v>40194</v>
      </c>
      <c r="B31" s="76" t="s">
        <v>200</v>
      </c>
      <c r="C31" s="108" t="s">
        <v>201</v>
      </c>
      <c r="D31" s="219" t="s">
        <v>208</v>
      </c>
      <c r="E31" s="220"/>
      <c r="F31" s="220"/>
      <c r="G31" s="220"/>
      <c r="H31" s="220"/>
      <c r="I31" s="220"/>
      <c r="J31" s="220"/>
      <c r="K31" s="221"/>
      <c r="L31" s="222" t="s">
        <v>42</v>
      </c>
      <c r="M31" s="223"/>
      <c r="N31" s="109" t="s">
        <v>123</v>
      </c>
      <c r="O31" s="104"/>
    </row>
    <row r="32" spans="1:17" ht="16.5" customHeight="1">
      <c r="A32" s="43">
        <v>40202</v>
      </c>
      <c r="B32" s="44">
        <v>0.5</v>
      </c>
      <c r="C32" s="45" t="s">
        <v>44</v>
      </c>
      <c r="D32" s="167" t="s">
        <v>218</v>
      </c>
      <c r="E32" s="168"/>
      <c r="F32" s="168"/>
      <c r="G32" s="168"/>
      <c r="H32" s="168"/>
      <c r="I32" s="168"/>
      <c r="J32" s="168"/>
      <c r="K32" s="169"/>
      <c r="L32" s="206" t="s">
        <v>216</v>
      </c>
      <c r="M32" s="207"/>
      <c r="N32" s="87" t="s">
        <v>82</v>
      </c>
      <c r="O32" s="104"/>
      <c r="P32" s="55"/>
      <c r="Q32" s="55"/>
    </row>
    <row r="33" spans="1:15" ht="14.25" thickBot="1">
      <c r="A33" s="84">
        <v>40209</v>
      </c>
      <c r="B33" s="85">
        <v>0.5416666666666666</v>
      </c>
      <c r="C33" s="82" t="s">
        <v>155</v>
      </c>
      <c r="D33" s="176" t="s">
        <v>227</v>
      </c>
      <c r="E33" s="177"/>
      <c r="F33" s="177"/>
      <c r="G33" s="177"/>
      <c r="H33" s="177"/>
      <c r="I33" s="177"/>
      <c r="J33" s="177"/>
      <c r="K33" s="178"/>
      <c r="L33" s="170" t="s">
        <v>42</v>
      </c>
      <c r="M33" s="171"/>
      <c r="N33" s="86" t="s">
        <v>144</v>
      </c>
      <c r="O33" s="104"/>
    </row>
    <row r="34" spans="1:12" ht="13.5">
      <c r="A34" s="1"/>
      <c r="B34" s="1"/>
      <c r="C34" s="1"/>
      <c r="D34" s="5"/>
      <c r="E34" s="5"/>
      <c r="F34" s="5"/>
      <c r="G34" s="5"/>
      <c r="H34" s="5"/>
      <c r="I34" s="5"/>
      <c r="J34" s="5"/>
      <c r="K34" s="5"/>
      <c r="L34" s="5"/>
    </row>
    <row r="35" spans="1:12" ht="13.5">
      <c r="A35" s="1"/>
      <c r="B35" s="1"/>
      <c r="C35" s="1"/>
      <c r="D35" s="5"/>
      <c r="E35" s="5"/>
      <c r="F35" s="5"/>
      <c r="G35" s="5"/>
      <c r="H35" s="5"/>
      <c r="I35" s="5"/>
      <c r="J35" s="5"/>
      <c r="K35" s="5"/>
      <c r="L35" s="5"/>
    </row>
    <row r="36" spans="1:12" ht="13.5">
      <c r="A36" s="1"/>
      <c r="B36" s="1"/>
      <c r="C36" s="1"/>
      <c r="D36" s="5"/>
      <c r="E36" s="5"/>
      <c r="F36" s="5"/>
      <c r="G36" s="5"/>
      <c r="H36" s="5"/>
      <c r="I36" s="5"/>
      <c r="J36" s="5"/>
      <c r="K36" s="5"/>
      <c r="L36" s="5"/>
    </row>
    <row r="37" spans="1:12" ht="13.5">
      <c r="A37" s="1"/>
      <c r="B37" s="1"/>
      <c r="C37" s="1"/>
      <c r="D37" s="5"/>
      <c r="E37" s="5"/>
      <c r="F37" s="5"/>
      <c r="G37" s="5"/>
      <c r="H37" s="5"/>
      <c r="I37" s="5"/>
      <c r="J37" s="5"/>
      <c r="K37" s="5"/>
      <c r="L37" s="5"/>
    </row>
    <row r="38" spans="1:12" ht="13.5">
      <c r="A38" s="1"/>
      <c r="B38" s="1"/>
      <c r="C38" s="1"/>
      <c r="D38" s="5"/>
      <c r="E38" s="5"/>
      <c r="F38" s="5"/>
      <c r="G38" s="5"/>
      <c r="H38" s="5"/>
      <c r="I38" s="5"/>
      <c r="J38" s="5"/>
      <c r="K38" s="5"/>
      <c r="L38" s="5"/>
    </row>
    <row r="39" spans="1:12" ht="13.5">
      <c r="A39" s="1"/>
      <c r="B39" s="1"/>
      <c r="C39" s="1"/>
      <c r="D39" s="5"/>
      <c r="E39" s="5"/>
      <c r="F39" s="5"/>
      <c r="G39" s="5"/>
      <c r="H39" s="5"/>
      <c r="I39" s="5"/>
      <c r="J39" s="5"/>
      <c r="K39" s="5"/>
      <c r="L39" s="5"/>
    </row>
    <row r="40" spans="1:12" ht="13.5">
      <c r="A40" s="1"/>
      <c r="B40" s="1"/>
      <c r="C40" s="1"/>
      <c r="D40" s="5"/>
      <c r="E40" s="5"/>
      <c r="F40" s="5"/>
      <c r="G40" s="5"/>
      <c r="H40" s="5"/>
      <c r="I40" s="5"/>
      <c r="J40" s="5"/>
      <c r="K40" s="5"/>
      <c r="L40" s="5"/>
    </row>
    <row r="41" spans="1:12" ht="13.5">
      <c r="A41" s="1"/>
      <c r="B41" s="1"/>
      <c r="C41" s="1"/>
      <c r="D41" s="5"/>
      <c r="E41" s="5"/>
      <c r="F41" s="5"/>
      <c r="G41" s="5"/>
      <c r="H41" s="5"/>
      <c r="I41" s="5"/>
      <c r="J41" s="5"/>
      <c r="K41" s="5"/>
      <c r="L41" s="5"/>
    </row>
    <row r="42" spans="1:12" ht="13.5">
      <c r="A42" s="1"/>
      <c r="B42" s="1"/>
      <c r="C42" s="1"/>
      <c r="D42" s="5"/>
      <c r="E42" s="5"/>
      <c r="F42" s="5"/>
      <c r="G42" s="5"/>
      <c r="H42" s="5"/>
      <c r="I42" s="5"/>
      <c r="J42" s="5"/>
      <c r="K42" s="5"/>
      <c r="L42" s="5"/>
    </row>
    <row r="43" spans="1:12" ht="13.5">
      <c r="A43" s="1"/>
      <c r="B43" s="1"/>
      <c r="C43" s="1"/>
      <c r="D43" s="5"/>
      <c r="E43" s="5"/>
      <c r="F43" s="5"/>
      <c r="G43" s="5"/>
      <c r="H43" s="5"/>
      <c r="I43" s="5"/>
      <c r="J43" s="5"/>
      <c r="K43" s="5"/>
      <c r="L43" s="5"/>
    </row>
    <row r="44" spans="1:12" ht="13.5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  <c r="L44" s="5"/>
    </row>
    <row r="45" spans="1:12" ht="13.5">
      <c r="A45" s="1"/>
      <c r="B45" s="1"/>
      <c r="C45" s="1"/>
      <c r="D45" s="5"/>
      <c r="E45" s="5"/>
      <c r="F45" s="5"/>
      <c r="G45" s="5"/>
      <c r="H45" s="5"/>
      <c r="I45" s="5"/>
      <c r="J45" s="5"/>
      <c r="K45" s="5"/>
      <c r="L45" s="5"/>
    </row>
    <row r="46" spans="1:12" ht="13.5">
      <c r="A46" s="1"/>
      <c r="B46" s="1"/>
      <c r="C46" s="1"/>
      <c r="D46" s="5"/>
      <c r="E46" s="5"/>
      <c r="F46" s="5"/>
      <c r="G46" s="5"/>
      <c r="H46" s="5"/>
      <c r="I46" s="5"/>
      <c r="J46" s="5"/>
      <c r="K46" s="5"/>
      <c r="L46" s="5"/>
    </row>
    <row r="47" spans="1:12" ht="13.5">
      <c r="A47" s="1"/>
      <c r="B47" s="1"/>
      <c r="C47" s="1"/>
      <c r="D47" s="5"/>
      <c r="E47" s="5"/>
      <c r="F47" s="5"/>
      <c r="G47" s="5"/>
      <c r="H47" s="5"/>
      <c r="I47" s="5"/>
      <c r="J47" s="5"/>
      <c r="K47" s="5"/>
      <c r="L47" s="5"/>
    </row>
    <row r="48" spans="1:12" ht="13.5">
      <c r="A48" s="1"/>
      <c r="B48" s="1"/>
      <c r="C48" s="1"/>
      <c r="D48" s="5"/>
      <c r="E48" s="5"/>
      <c r="F48" s="5"/>
      <c r="G48" s="5"/>
      <c r="H48" s="5"/>
      <c r="I48" s="5"/>
      <c r="J48" s="5"/>
      <c r="K48" s="5"/>
      <c r="L48" s="5"/>
    </row>
    <row r="49" spans="1:12" ht="13.5">
      <c r="A49" s="1"/>
      <c r="B49" s="1"/>
      <c r="C49" s="1"/>
      <c r="D49" s="5"/>
      <c r="E49" s="5"/>
      <c r="F49" s="5"/>
      <c r="G49" s="5"/>
      <c r="H49" s="5"/>
      <c r="I49" s="5"/>
      <c r="J49" s="5"/>
      <c r="K49" s="5"/>
      <c r="L49" s="5"/>
    </row>
    <row r="50" spans="1:12" ht="13.5">
      <c r="A50" s="1"/>
      <c r="B50" s="1"/>
      <c r="C50" s="1"/>
      <c r="D50" s="5"/>
      <c r="E50" s="5"/>
      <c r="F50" s="5"/>
      <c r="G50" s="5"/>
      <c r="H50" s="5"/>
      <c r="I50" s="5"/>
      <c r="J50" s="5"/>
      <c r="K50" s="5"/>
      <c r="L50" s="5"/>
    </row>
    <row r="51" spans="1:12" ht="13.5">
      <c r="A51" s="1"/>
      <c r="B51" s="1"/>
      <c r="C51" s="1"/>
      <c r="D51" s="5"/>
      <c r="E51" s="5"/>
      <c r="F51" s="5"/>
      <c r="G51" s="5"/>
      <c r="H51" s="5"/>
      <c r="I51" s="5"/>
      <c r="J51" s="5"/>
      <c r="K51" s="5"/>
      <c r="L51" s="5"/>
    </row>
    <row r="52" spans="1:12" ht="13.5">
      <c r="A52" s="1"/>
      <c r="B52" s="1"/>
      <c r="C52" s="1"/>
      <c r="D52" s="5"/>
      <c r="E52" s="5"/>
      <c r="F52" s="5"/>
      <c r="G52" s="5"/>
      <c r="H52" s="5"/>
      <c r="I52" s="5"/>
      <c r="J52" s="5"/>
      <c r="K52" s="5"/>
      <c r="L52" s="5"/>
    </row>
    <row r="53" spans="1:12" ht="13.5">
      <c r="A53" s="1"/>
      <c r="B53" s="1"/>
      <c r="C53" s="1"/>
      <c r="D53" s="5"/>
      <c r="E53" s="5"/>
      <c r="F53" s="5"/>
      <c r="G53" s="5"/>
      <c r="H53" s="5"/>
      <c r="I53" s="5"/>
      <c r="J53" s="5"/>
      <c r="K53" s="5"/>
      <c r="L53" s="5"/>
    </row>
    <row r="54" spans="1:12" ht="13.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  <c r="L54" s="5"/>
    </row>
    <row r="55" spans="1:12" ht="13.5">
      <c r="A55" s="1"/>
      <c r="B55" s="1"/>
      <c r="C55" s="1"/>
      <c r="D55" s="5"/>
      <c r="E55" s="5"/>
      <c r="F55" s="5"/>
      <c r="G55" s="5"/>
      <c r="H55" s="5"/>
      <c r="I55" s="5"/>
      <c r="J55" s="5"/>
      <c r="K55" s="5"/>
      <c r="L55" s="5"/>
    </row>
    <row r="56" spans="1:12" ht="13.5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  <c r="L56" s="5"/>
    </row>
    <row r="57" spans="1:12" ht="13.5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  <c r="L57" s="5"/>
    </row>
    <row r="58" spans="1:12" ht="13.5">
      <c r="A58" s="1"/>
      <c r="B58" s="1"/>
      <c r="C58" s="1"/>
      <c r="D58" s="5"/>
      <c r="E58" s="5"/>
      <c r="F58" s="5"/>
      <c r="G58" s="5"/>
      <c r="H58" s="5"/>
      <c r="I58" s="5"/>
      <c r="J58" s="5"/>
      <c r="K58" s="5"/>
      <c r="L58" s="5"/>
    </row>
    <row r="59" spans="1:12" ht="13.5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  <c r="L59" s="5"/>
    </row>
    <row r="60" spans="1:12" ht="13.5">
      <c r="A60" s="1"/>
      <c r="B60" s="1"/>
      <c r="C60" s="1"/>
      <c r="D60" s="5"/>
      <c r="E60" s="5"/>
      <c r="F60" s="5"/>
      <c r="G60" s="5"/>
      <c r="H60" s="5"/>
      <c r="I60" s="5"/>
      <c r="J60" s="5"/>
      <c r="K60" s="5"/>
      <c r="L60" s="5"/>
    </row>
    <row r="61" spans="1:12" ht="13.5">
      <c r="A61" s="1"/>
      <c r="B61" s="1"/>
      <c r="C61" s="1"/>
      <c r="D61" s="5"/>
      <c r="E61" s="5"/>
      <c r="F61" s="5"/>
      <c r="G61" s="5"/>
      <c r="H61" s="5"/>
      <c r="I61" s="5"/>
      <c r="J61" s="5"/>
      <c r="K61" s="5"/>
      <c r="L61" s="5"/>
    </row>
    <row r="62" spans="1:12" ht="13.5">
      <c r="A62" s="1"/>
      <c r="B62" s="1"/>
      <c r="C62" s="1"/>
      <c r="D62" s="5"/>
      <c r="E62" s="5"/>
      <c r="F62" s="5"/>
      <c r="G62" s="5"/>
      <c r="H62" s="5"/>
      <c r="I62" s="5"/>
      <c r="J62" s="5"/>
      <c r="K62" s="5"/>
      <c r="L62" s="5"/>
    </row>
    <row r="63" spans="1:12" ht="13.5">
      <c r="A63" s="1"/>
      <c r="B63" s="1"/>
      <c r="C63" s="1"/>
      <c r="D63" s="5"/>
      <c r="E63" s="5"/>
      <c r="F63" s="5"/>
      <c r="G63" s="5"/>
      <c r="H63" s="5"/>
      <c r="I63" s="5"/>
      <c r="J63" s="5"/>
      <c r="K63" s="5"/>
      <c r="L63" s="5"/>
    </row>
    <row r="64" spans="1:12" ht="13.5">
      <c r="A64" s="1"/>
      <c r="B64" s="1"/>
      <c r="C64" s="1"/>
      <c r="D64" s="5"/>
      <c r="E64" s="5"/>
      <c r="F64" s="5"/>
      <c r="G64" s="5"/>
      <c r="H64" s="5"/>
      <c r="I64" s="5"/>
      <c r="J64" s="5"/>
      <c r="K64" s="5"/>
      <c r="L64" s="5"/>
    </row>
    <row r="65" spans="1:12" ht="13.5">
      <c r="A65" s="1"/>
      <c r="B65" s="1"/>
      <c r="C65" s="1"/>
      <c r="D65" s="5"/>
      <c r="E65" s="5"/>
      <c r="F65" s="5"/>
      <c r="G65" s="5"/>
      <c r="H65" s="5"/>
      <c r="I65" s="5"/>
      <c r="J65" s="5"/>
      <c r="K65" s="5"/>
      <c r="L65" s="5"/>
    </row>
    <row r="66" spans="1:12" ht="13.5">
      <c r="A66" s="1"/>
      <c r="B66" s="1"/>
      <c r="C66" s="1"/>
      <c r="D66" s="5"/>
      <c r="E66" s="5"/>
      <c r="F66" s="5"/>
      <c r="G66" s="5"/>
      <c r="H66" s="5"/>
      <c r="I66" s="5"/>
      <c r="J66" s="5"/>
      <c r="K66" s="5"/>
      <c r="L66" s="5"/>
    </row>
    <row r="67" spans="1:12" ht="13.5">
      <c r="A67" s="1"/>
      <c r="B67" s="1"/>
      <c r="C67" s="1"/>
      <c r="D67" s="5"/>
      <c r="E67" s="5"/>
      <c r="F67" s="5"/>
      <c r="G67" s="5"/>
      <c r="H67" s="5"/>
      <c r="I67" s="5"/>
      <c r="J67" s="5"/>
      <c r="K67" s="5"/>
      <c r="L67" s="5"/>
    </row>
    <row r="68" spans="1:12" ht="13.5">
      <c r="A68" s="1"/>
      <c r="B68" s="1"/>
      <c r="C68" s="1"/>
      <c r="D68" s="5"/>
      <c r="E68" s="5"/>
      <c r="F68" s="5"/>
      <c r="G68" s="5"/>
      <c r="H68" s="5"/>
      <c r="I68" s="5"/>
      <c r="J68" s="5"/>
      <c r="K68" s="5"/>
      <c r="L68" s="5"/>
    </row>
    <row r="69" spans="4:12" ht="13.5">
      <c r="D69" s="5"/>
      <c r="E69" s="5"/>
      <c r="F69" s="5"/>
      <c r="G69" s="5"/>
      <c r="H69" s="5"/>
      <c r="I69" s="5"/>
      <c r="J69" s="5"/>
      <c r="K69" s="5"/>
      <c r="L69" s="5"/>
    </row>
    <row r="70" spans="4:12" ht="13.5">
      <c r="D70" s="5"/>
      <c r="E70" s="5"/>
      <c r="F70" s="5"/>
      <c r="G70" s="5"/>
      <c r="H70" s="5"/>
      <c r="I70" s="5"/>
      <c r="J70" s="5"/>
      <c r="K70" s="5"/>
      <c r="L70" s="5"/>
    </row>
    <row r="71" spans="4:12" ht="13.5">
      <c r="D71" s="5"/>
      <c r="E71" s="5"/>
      <c r="F71" s="5"/>
      <c r="G71" s="5"/>
      <c r="H71" s="5"/>
      <c r="I71" s="5"/>
      <c r="J71" s="5"/>
      <c r="K71" s="5"/>
      <c r="L71" s="5"/>
    </row>
  </sheetData>
  <mergeCells count="48">
    <mergeCell ref="D32:K32"/>
    <mergeCell ref="L32:M32"/>
    <mergeCell ref="D28:K28"/>
    <mergeCell ref="L28:M28"/>
    <mergeCell ref="D31:K31"/>
    <mergeCell ref="L31:M31"/>
    <mergeCell ref="D29:K29"/>
    <mergeCell ref="L29:M29"/>
    <mergeCell ref="D30:K30"/>
    <mergeCell ref="L30:M30"/>
    <mergeCell ref="D26:K26"/>
    <mergeCell ref="L26:M26"/>
    <mergeCell ref="D27:K27"/>
    <mergeCell ref="L27:M27"/>
    <mergeCell ref="D24:K24"/>
    <mergeCell ref="L24:M24"/>
    <mergeCell ref="L21:M21"/>
    <mergeCell ref="P5:R5"/>
    <mergeCell ref="D20:K20"/>
    <mergeCell ref="L20:M20"/>
    <mergeCell ref="D18:K18"/>
    <mergeCell ref="L18:M18"/>
    <mergeCell ref="D15:K15"/>
    <mergeCell ref="J13:L13"/>
    <mergeCell ref="L19:M19"/>
    <mergeCell ref="D23:K23"/>
    <mergeCell ref="L23:M23"/>
    <mergeCell ref="D21:K21"/>
    <mergeCell ref="A12:C12"/>
    <mergeCell ref="D33:K33"/>
    <mergeCell ref="L33:M33"/>
    <mergeCell ref="A16:N16"/>
    <mergeCell ref="D22:K22"/>
    <mergeCell ref="L22:M22"/>
    <mergeCell ref="L15:M15"/>
    <mergeCell ref="D25:K25"/>
    <mergeCell ref="L25:M25"/>
    <mergeCell ref="D19:K19"/>
    <mergeCell ref="A1:M1"/>
    <mergeCell ref="A10:C10"/>
    <mergeCell ref="A11:C11"/>
    <mergeCell ref="A7:C7"/>
    <mergeCell ref="A8:C8"/>
    <mergeCell ref="A9:C9"/>
    <mergeCell ref="A2:M2"/>
    <mergeCell ref="I3:N3"/>
    <mergeCell ref="J6:L6"/>
    <mergeCell ref="A6:C6"/>
  </mergeCells>
  <printOptions horizontalCentered="1"/>
  <pageMargins left="0.7874015748031497" right="0.3937007874015748" top="1.1811023622047245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O15" sqref="O15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11" width="5.125" style="1" customWidth="1"/>
    <col min="12" max="12" width="6.50390625" style="1" customWidth="1"/>
    <col min="13" max="13" width="8.125" style="1" customWidth="1"/>
    <col min="14" max="16384" width="9.00390625" style="1" customWidth="1"/>
  </cols>
  <sheetData>
    <row r="1" spans="1:13" ht="31.5" customHeight="1">
      <c r="A1" s="184" t="str">
        <f>Ａブロック!A1</f>
        <v>第７回さわやかカップ教育リーグ・予選ブロック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8" customHeight="1">
      <c r="A2" s="200" t="str">
        <f>Ａブロック!A2</f>
        <v>2009年11月15日～2010年 1月31日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9:15" ht="15" customHeight="1">
      <c r="I3" s="201" t="str">
        <f>Ａブロック!I3</f>
        <v>【2010.01.31現在】</v>
      </c>
      <c r="J3" s="201"/>
      <c r="K3" s="201"/>
      <c r="L3" s="201"/>
      <c r="M3" s="201"/>
      <c r="N3" s="201"/>
      <c r="O3" s="41"/>
    </row>
    <row r="4" spans="9:12" ht="13.5" customHeight="1">
      <c r="I4" s="41"/>
      <c r="J4" s="41"/>
      <c r="K4" s="41"/>
      <c r="L4" s="41"/>
    </row>
    <row r="5" spans="1:18" ht="15" thickBot="1">
      <c r="A5" s="8" t="s">
        <v>16</v>
      </c>
      <c r="B5" s="8"/>
      <c r="P5" s="215" t="s">
        <v>24</v>
      </c>
      <c r="Q5" s="215"/>
      <c r="R5" s="215"/>
    </row>
    <row r="6" spans="1:18" s="42" customFormat="1" ht="27" customHeight="1" thickBot="1">
      <c r="A6" s="205"/>
      <c r="B6" s="180"/>
      <c r="C6" s="181"/>
      <c r="D6" s="61" t="s">
        <v>9</v>
      </c>
      <c r="E6" s="4" t="s">
        <v>7</v>
      </c>
      <c r="F6" s="4" t="s">
        <v>73</v>
      </c>
      <c r="G6" s="4" t="s">
        <v>74</v>
      </c>
      <c r="H6" s="31" t="s">
        <v>75</v>
      </c>
      <c r="I6" s="58" t="s">
        <v>76</v>
      </c>
      <c r="J6" s="202" t="s">
        <v>13</v>
      </c>
      <c r="K6" s="203"/>
      <c r="L6" s="204"/>
      <c r="M6" s="9" t="s">
        <v>0</v>
      </c>
      <c r="N6" s="9" t="s">
        <v>38</v>
      </c>
      <c r="O6" s="158" t="s">
        <v>347</v>
      </c>
      <c r="P6" s="69" t="s">
        <v>25</v>
      </c>
      <c r="Q6" s="1"/>
      <c r="R6" s="1"/>
    </row>
    <row r="7" spans="1:16" ht="20.25" customHeight="1">
      <c r="A7" s="191" t="s">
        <v>50</v>
      </c>
      <c r="B7" s="192"/>
      <c r="C7" s="193"/>
      <c r="D7" s="65"/>
      <c r="E7" s="22" t="s">
        <v>96</v>
      </c>
      <c r="F7" s="22" t="s">
        <v>90</v>
      </c>
      <c r="G7" s="22" t="s">
        <v>96</v>
      </c>
      <c r="H7" s="33" t="s">
        <v>90</v>
      </c>
      <c r="I7" s="70" t="s">
        <v>90</v>
      </c>
      <c r="J7" s="34">
        <f aca="true" t="shared" si="0" ref="J7:J12">IF(D7="○",1,0)+IF(E7="○",1,0)+IF(F7="○",1,0)+IF(G7="○",1,0)+IF(H7="○",1,0)+IF(I7="○",1,0)</f>
        <v>3</v>
      </c>
      <c r="K7" s="13">
        <f aca="true" t="shared" si="1" ref="K7:K12">IF(D7="●",1,0)+IF(E7="●",1,0)+IF(F7="●",1,0)+IF(G7="●",1,0)+IF(H7="●",1,0)+IF(I7="●",1,0)</f>
        <v>2</v>
      </c>
      <c r="L7" s="14">
        <f aca="true" t="shared" si="2" ref="L7:L12">IF(D7="△",1,0)+IF(E7="△",1,0)+IF(F7="△",1,0)+IF(G7="△",1,0)+IF(H7="△",1,0)+IF(I7="△",1,0)</f>
        <v>0</v>
      </c>
      <c r="M7" s="12">
        <f aca="true" t="shared" si="3" ref="M7:M12">IF(D7="",1,0)+IF(E7="",1,0)+IF(F7="",1,0)+IF(G7="",1,0)+IF(H7="",1,0)+IF(I7="",1,0)-1</f>
        <v>0</v>
      </c>
      <c r="N7" s="12">
        <v>3</v>
      </c>
      <c r="O7" s="12">
        <v>1</v>
      </c>
      <c r="P7" s="69" t="s">
        <v>26</v>
      </c>
    </row>
    <row r="8" spans="1:16" ht="20.25" customHeight="1">
      <c r="A8" s="194" t="s">
        <v>51</v>
      </c>
      <c r="B8" s="195"/>
      <c r="C8" s="196"/>
      <c r="D8" s="21" t="s">
        <v>90</v>
      </c>
      <c r="E8" s="66"/>
      <c r="F8" s="32" t="s">
        <v>90</v>
      </c>
      <c r="G8" s="32" t="s">
        <v>90</v>
      </c>
      <c r="H8" s="32" t="s">
        <v>133</v>
      </c>
      <c r="I8" s="59" t="s">
        <v>90</v>
      </c>
      <c r="J8" s="35">
        <f t="shared" si="0"/>
        <v>5</v>
      </c>
      <c r="K8" s="15">
        <f t="shared" si="1"/>
        <v>0</v>
      </c>
      <c r="L8" s="16">
        <f t="shared" si="2"/>
        <v>0</v>
      </c>
      <c r="M8" s="10">
        <f t="shared" si="3"/>
        <v>0</v>
      </c>
      <c r="N8" s="10">
        <v>1</v>
      </c>
      <c r="O8" s="10">
        <v>3</v>
      </c>
      <c r="P8" s="69" t="s">
        <v>27</v>
      </c>
    </row>
    <row r="9" spans="1:16" ht="20.25" customHeight="1">
      <c r="A9" s="197" t="s">
        <v>39</v>
      </c>
      <c r="B9" s="198"/>
      <c r="C9" s="199"/>
      <c r="D9" s="21" t="s">
        <v>96</v>
      </c>
      <c r="E9" s="23" t="s">
        <v>96</v>
      </c>
      <c r="F9" s="66"/>
      <c r="G9" s="32" t="s">
        <v>96</v>
      </c>
      <c r="H9" s="32" t="s">
        <v>90</v>
      </c>
      <c r="I9" s="59" t="s">
        <v>90</v>
      </c>
      <c r="J9" s="35">
        <f t="shared" si="0"/>
        <v>2</v>
      </c>
      <c r="K9" s="15">
        <f t="shared" si="1"/>
        <v>3</v>
      </c>
      <c r="L9" s="16">
        <f t="shared" si="2"/>
        <v>0</v>
      </c>
      <c r="M9" s="10">
        <f t="shared" si="3"/>
        <v>0</v>
      </c>
      <c r="N9" s="10">
        <v>4</v>
      </c>
      <c r="O9" s="159">
        <v>1.5</v>
      </c>
      <c r="P9" s="69" t="s">
        <v>28</v>
      </c>
    </row>
    <row r="10" spans="1:16" ht="20.25" customHeight="1">
      <c r="A10" s="185" t="s">
        <v>52</v>
      </c>
      <c r="B10" s="186"/>
      <c r="C10" s="187"/>
      <c r="D10" s="88" t="s">
        <v>90</v>
      </c>
      <c r="E10" s="23" t="s">
        <v>96</v>
      </c>
      <c r="F10" s="23" t="s">
        <v>90</v>
      </c>
      <c r="G10" s="66"/>
      <c r="H10" s="32" t="s">
        <v>90</v>
      </c>
      <c r="I10" s="67" t="s">
        <v>90</v>
      </c>
      <c r="J10" s="35">
        <f t="shared" si="0"/>
        <v>4</v>
      </c>
      <c r="K10" s="15">
        <f t="shared" si="1"/>
        <v>1</v>
      </c>
      <c r="L10" s="16">
        <f t="shared" si="2"/>
        <v>0</v>
      </c>
      <c r="M10" s="10">
        <f t="shared" si="3"/>
        <v>0</v>
      </c>
      <c r="N10" s="10">
        <v>2</v>
      </c>
      <c r="O10" s="10">
        <v>4</v>
      </c>
      <c r="P10" s="69" t="s">
        <v>29</v>
      </c>
    </row>
    <row r="11" spans="1:15" ht="20.25" customHeight="1">
      <c r="A11" s="188" t="s">
        <v>53</v>
      </c>
      <c r="B11" s="189"/>
      <c r="C11" s="190"/>
      <c r="D11" s="56" t="s">
        <v>96</v>
      </c>
      <c r="E11" s="89" t="s">
        <v>132</v>
      </c>
      <c r="F11" s="57" t="s">
        <v>96</v>
      </c>
      <c r="G11" s="57" t="s">
        <v>96</v>
      </c>
      <c r="H11" s="66"/>
      <c r="I11" s="67" t="s">
        <v>96</v>
      </c>
      <c r="J11" s="35">
        <f t="shared" si="0"/>
        <v>0</v>
      </c>
      <c r="K11" s="15">
        <f t="shared" si="1"/>
        <v>5</v>
      </c>
      <c r="L11" s="16">
        <f t="shared" si="2"/>
        <v>0</v>
      </c>
      <c r="M11" s="10">
        <f t="shared" si="3"/>
        <v>0</v>
      </c>
      <c r="N11" s="10">
        <v>6</v>
      </c>
      <c r="O11" s="10">
        <v>2</v>
      </c>
    </row>
    <row r="12" spans="1:15" ht="20.25" customHeight="1" thickBot="1">
      <c r="A12" s="182" t="s">
        <v>54</v>
      </c>
      <c r="B12" s="179"/>
      <c r="C12" s="175"/>
      <c r="D12" s="28" t="s">
        <v>96</v>
      </c>
      <c r="E12" s="24" t="s">
        <v>96</v>
      </c>
      <c r="F12" s="27" t="s">
        <v>96</v>
      </c>
      <c r="G12" s="27" t="s">
        <v>96</v>
      </c>
      <c r="H12" s="107" t="s">
        <v>90</v>
      </c>
      <c r="I12" s="68"/>
      <c r="J12" s="62">
        <f t="shared" si="0"/>
        <v>1</v>
      </c>
      <c r="K12" s="18">
        <f t="shared" si="1"/>
        <v>4</v>
      </c>
      <c r="L12" s="63">
        <f t="shared" si="2"/>
        <v>0</v>
      </c>
      <c r="M12" s="60">
        <f t="shared" si="3"/>
        <v>0</v>
      </c>
      <c r="N12" s="60">
        <v>5</v>
      </c>
      <c r="O12" s="60">
        <v>2</v>
      </c>
    </row>
    <row r="13" spans="1:15" ht="20.25" customHeight="1" thickBot="1">
      <c r="A13" s="25"/>
      <c r="B13" s="25"/>
      <c r="C13" s="25"/>
      <c r="D13" s="37"/>
      <c r="E13" s="37"/>
      <c r="F13" s="37"/>
      <c r="G13" s="37"/>
      <c r="H13" s="37"/>
      <c r="I13" s="37"/>
      <c r="J13" s="217" t="s">
        <v>45</v>
      </c>
      <c r="K13" s="217"/>
      <c r="L13" s="218"/>
      <c r="M13" s="71">
        <f>SUM(M7:M12)/2</f>
        <v>0</v>
      </c>
      <c r="N13" s="39"/>
      <c r="O13" s="71">
        <f>SUM(O7:O12)</f>
        <v>13.5</v>
      </c>
    </row>
    <row r="14" spans="1:15" ht="16.5" customHeight="1" thickBot="1">
      <c r="A14" s="8" t="str">
        <f>Ａブロック!A14</f>
        <v>＜先週の試合結果＞</v>
      </c>
      <c r="B14" s="8"/>
      <c r="O14" s="160" t="s">
        <v>349</v>
      </c>
    </row>
    <row r="15" spans="1:15" ht="16.5" customHeight="1" thickBot="1">
      <c r="A15" s="6" t="s">
        <v>1</v>
      </c>
      <c r="B15" s="20" t="s">
        <v>14</v>
      </c>
      <c r="C15" s="7" t="s">
        <v>2</v>
      </c>
      <c r="D15" s="208" t="s">
        <v>79</v>
      </c>
      <c r="E15" s="209"/>
      <c r="F15" s="209"/>
      <c r="G15" s="209"/>
      <c r="H15" s="209"/>
      <c r="I15" s="209"/>
      <c r="J15" s="209"/>
      <c r="K15" s="216"/>
      <c r="L15" s="208" t="s">
        <v>22</v>
      </c>
      <c r="M15" s="216"/>
      <c r="N15" s="78" t="s">
        <v>81</v>
      </c>
      <c r="O15" s="51"/>
    </row>
    <row r="16" spans="1:16" ht="16.5" customHeight="1" thickBot="1">
      <c r="A16" s="172" t="s">
        <v>190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4"/>
      <c r="O16" s="157"/>
      <c r="P16" s="110"/>
    </row>
    <row r="17" spans="1:2" ht="16.5" customHeight="1" thickBot="1">
      <c r="A17" s="8" t="s">
        <v>6</v>
      </c>
      <c r="B17" s="8"/>
    </row>
    <row r="18" spans="1:15" ht="16.5" customHeight="1" thickBot="1">
      <c r="A18" s="6" t="s">
        <v>1</v>
      </c>
      <c r="B18" s="20" t="s">
        <v>14</v>
      </c>
      <c r="C18" s="7" t="s">
        <v>2</v>
      </c>
      <c r="D18" s="208" t="s">
        <v>3</v>
      </c>
      <c r="E18" s="209"/>
      <c r="F18" s="209"/>
      <c r="G18" s="209"/>
      <c r="H18" s="209"/>
      <c r="I18" s="209"/>
      <c r="J18" s="209"/>
      <c r="K18" s="216"/>
      <c r="L18" s="208" t="s">
        <v>22</v>
      </c>
      <c r="M18" s="216"/>
      <c r="N18" s="78" t="s">
        <v>81</v>
      </c>
      <c r="O18" s="51"/>
    </row>
    <row r="19" spans="1:15" ht="16.5" customHeight="1">
      <c r="A19" s="99">
        <v>40140</v>
      </c>
      <c r="B19" s="100">
        <v>0.4583333333333333</v>
      </c>
      <c r="C19" s="83" t="s">
        <v>78</v>
      </c>
      <c r="D19" s="210" t="s">
        <v>95</v>
      </c>
      <c r="E19" s="211"/>
      <c r="F19" s="211"/>
      <c r="G19" s="211"/>
      <c r="H19" s="211"/>
      <c r="I19" s="211"/>
      <c r="J19" s="211"/>
      <c r="K19" s="212"/>
      <c r="L19" s="213" t="s">
        <v>42</v>
      </c>
      <c r="M19" s="232"/>
      <c r="N19" s="102" t="s">
        <v>84</v>
      </c>
      <c r="O19" s="52"/>
    </row>
    <row r="20" spans="1:15" ht="16.5" customHeight="1">
      <c r="A20" s="43">
        <v>40153</v>
      </c>
      <c r="B20" s="44">
        <v>0.5625</v>
      </c>
      <c r="C20" s="54" t="s">
        <v>119</v>
      </c>
      <c r="D20" s="167" t="s">
        <v>131</v>
      </c>
      <c r="E20" s="168"/>
      <c r="F20" s="168"/>
      <c r="G20" s="168"/>
      <c r="H20" s="168"/>
      <c r="I20" s="168"/>
      <c r="J20" s="168"/>
      <c r="K20" s="169"/>
      <c r="L20" s="206" t="s">
        <v>42</v>
      </c>
      <c r="M20" s="230"/>
      <c r="N20" s="79" t="s">
        <v>141</v>
      </c>
      <c r="O20" s="52"/>
    </row>
    <row r="21" spans="1:15" ht="16.5" customHeight="1">
      <c r="A21" s="75">
        <v>40153</v>
      </c>
      <c r="B21" s="76">
        <v>0.4166666666666667</v>
      </c>
      <c r="C21" s="77" t="s">
        <v>120</v>
      </c>
      <c r="D21" s="206" t="s">
        <v>125</v>
      </c>
      <c r="E21" s="207"/>
      <c r="F21" s="207"/>
      <c r="G21" s="207"/>
      <c r="H21" s="207"/>
      <c r="I21" s="207"/>
      <c r="J21" s="207"/>
      <c r="K21" s="230"/>
      <c r="L21" s="206" t="s">
        <v>42</v>
      </c>
      <c r="M21" s="230"/>
      <c r="N21" s="80" t="s">
        <v>142</v>
      </c>
      <c r="O21" s="52"/>
    </row>
    <row r="22" spans="1:15" ht="16.5" customHeight="1">
      <c r="A22" s="75">
        <v>40166</v>
      </c>
      <c r="B22" s="76" t="s">
        <v>146</v>
      </c>
      <c r="C22" s="45" t="s">
        <v>147</v>
      </c>
      <c r="D22" s="227" t="s">
        <v>175</v>
      </c>
      <c r="E22" s="228"/>
      <c r="F22" s="228"/>
      <c r="G22" s="228"/>
      <c r="H22" s="228"/>
      <c r="I22" s="228"/>
      <c r="J22" s="228"/>
      <c r="K22" s="231"/>
      <c r="L22" s="206" t="s">
        <v>42</v>
      </c>
      <c r="M22" s="230"/>
      <c r="N22" s="80" t="s">
        <v>142</v>
      </c>
      <c r="O22" s="52"/>
    </row>
    <row r="23" spans="1:15" ht="16.5" customHeight="1">
      <c r="A23" s="75">
        <v>40166</v>
      </c>
      <c r="B23" s="76">
        <v>0.5625</v>
      </c>
      <c r="C23" s="45" t="s">
        <v>157</v>
      </c>
      <c r="D23" s="227" t="s">
        <v>187</v>
      </c>
      <c r="E23" s="228"/>
      <c r="F23" s="228"/>
      <c r="G23" s="228"/>
      <c r="H23" s="228"/>
      <c r="I23" s="228"/>
      <c r="J23" s="228"/>
      <c r="K23" s="231"/>
      <c r="L23" s="206" t="s">
        <v>42</v>
      </c>
      <c r="M23" s="230"/>
      <c r="N23" s="80" t="s">
        <v>158</v>
      </c>
      <c r="O23" s="52"/>
    </row>
    <row r="24" spans="1:15" ht="16.5" customHeight="1">
      <c r="A24" s="75">
        <v>40167</v>
      </c>
      <c r="B24" s="76">
        <v>0.375</v>
      </c>
      <c r="C24" s="45" t="s">
        <v>159</v>
      </c>
      <c r="D24" s="206" t="s">
        <v>178</v>
      </c>
      <c r="E24" s="207"/>
      <c r="F24" s="207"/>
      <c r="G24" s="207"/>
      <c r="H24" s="207"/>
      <c r="I24" s="207"/>
      <c r="J24" s="207"/>
      <c r="K24" s="230"/>
      <c r="L24" s="206" t="s">
        <v>42</v>
      </c>
      <c r="M24" s="230"/>
      <c r="N24" s="80" t="s">
        <v>160</v>
      </c>
      <c r="O24" s="52"/>
    </row>
    <row r="25" spans="1:15" ht="16.5" customHeight="1">
      <c r="A25" s="43">
        <v>40170</v>
      </c>
      <c r="B25" s="44">
        <v>0.5833333333333334</v>
      </c>
      <c r="C25" s="45" t="s">
        <v>147</v>
      </c>
      <c r="D25" s="206" t="s">
        <v>186</v>
      </c>
      <c r="E25" s="207"/>
      <c r="F25" s="207"/>
      <c r="G25" s="207"/>
      <c r="H25" s="207"/>
      <c r="I25" s="207"/>
      <c r="J25" s="207"/>
      <c r="K25" s="230"/>
      <c r="L25" s="206" t="s">
        <v>42</v>
      </c>
      <c r="M25" s="230"/>
      <c r="N25" s="87" t="s">
        <v>142</v>
      </c>
      <c r="O25" s="104"/>
    </row>
    <row r="26" spans="1:15" ht="16.5" customHeight="1">
      <c r="A26" s="43">
        <v>40187</v>
      </c>
      <c r="B26" s="44">
        <v>0.6145833333333334</v>
      </c>
      <c r="C26" s="45" t="s">
        <v>120</v>
      </c>
      <c r="D26" s="227" t="s">
        <v>197</v>
      </c>
      <c r="E26" s="228"/>
      <c r="F26" s="228"/>
      <c r="G26" s="228"/>
      <c r="H26" s="228"/>
      <c r="I26" s="228"/>
      <c r="J26" s="228"/>
      <c r="K26" s="231"/>
      <c r="L26" s="206" t="s">
        <v>42</v>
      </c>
      <c r="M26" s="230"/>
      <c r="N26" s="80" t="s">
        <v>142</v>
      </c>
      <c r="O26" s="52"/>
    </row>
    <row r="27" spans="1:15" ht="16.5" customHeight="1">
      <c r="A27" s="106">
        <v>40194</v>
      </c>
      <c r="B27" s="50">
        <v>0.3888888888888889</v>
      </c>
      <c r="C27" s="54" t="s">
        <v>198</v>
      </c>
      <c r="D27" s="227" t="s">
        <v>207</v>
      </c>
      <c r="E27" s="228"/>
      <c r="F27" s="228"/>
      <c r="G27" s="228"/>
      <c r="H27" s="228"/>
      <c r="I27" s="228"/>
      <c r="J27" s="228"/>
      <c r="K27" s="231"/>
      <c r="L27" s="227" t="s">
        <v>42</v>
      </c>
      <c r="M27" s="231"/>
      <c r="N27" s="79" t="s">
        <v>76</v>
      </c>
      <c r="O27" s="52"/>
    </row>
    <row r="28" spans="1:15" ht="16.5" customHeight="1">
      <c r="A28" s="43">
        <v>40194</v>
      </c>
      <c r="B28" s="44" t="s">
        <v>161</v>
      </c>
      <c r="C28" s="45" t="s">
        <v>203</v>
      </c>
      <c r="D28" s="206" t="s">
        <v>213</v>
      </c>
      <c r="E28" s="207"/>
      <c r="F28" s="207"/>
      <c r="G28" s="207"/>
      <c r="H28" s="207"/>
      <c r="I28" s="207"/>
      <c r="J28" s="207"/>
      <c r="K28" s="230"/>
      <c r="L28" s="206" t="s">
        <v>42</v>
      </c>
      <c r="M28" s="230"/>
      <c r="N28" s="87" t="s">
        <v>141</v>
      </c>
      <c r="O28" s="104"/>
    </row>
    <row r="29" spans="1:15" ht="16.5" customHeight="1">
      <c r="A29" s="43">
        <v>40195</v>
      </c>
      <c r="B29" s="44">
        <v>0.3958333333333333</v>
      </c>
      <c r="C29" s="45" t="s">
        <v>202</v>
      </c>
      <c r="D29" s="206" t="s">
        <v>215</v>
      </c>
      <c r="E29" s="207"/>
      <c r="F29" s="207"/>
      <c r="G29" s="207"/>
      <c r="H29" s="207"/>
      <c r="I29" s="207"/>
      <c r="J29" s="207"/>
      <c r="K29" s="230"/>
      <c r="L29" s="206" t="s">
        <v>42</v>
      </c>
      <c r="M29" s="230"/>
      <c r="N29" s="87" t="s">
        <v>158</v>
      </c>
      <c r="O29" s="104"/>
    </row>
    <row r="30" spans="1:15" ht="16.5" customHeight="1">
      <c r="A30" s="43">
        <v>40195</v>
      </c>
      <c r="B30" s="44">
        <v>0.4166666666666667</v>
      </c>
      <c r="C30" s="45" t="s">
        <v>206</v>
      </c>
      <c r="D30" s="206" t="s">
        <v>214</v>
      </c>
      <c r="E30" s="207"/>
      <c r="F30" s="207"/>
      <c r="G30" s="207"/>
      <c r="H30" s="207"/>
      <c r="I30" s="207"/>
      <c r="J30" s="207"/>
      <c r="K30" s="230"/>
      <c r="L30" s="206" t="s">
        <v>42</v>
      </c>
      <c r="M30" s="230"/>
      <c r="N30" s="87" t="s">
        <v>205</v>
      </c>
      <c r="O30" s="104"/>
    </row>
    <row r="31" spans="1:15" ht="16.5" customHeight="1">
      <c r="A31" s="43">
        <v>40202</v>
      </c>
      <c r="B31" s="44">
        <v>0.5833333333333334</v>
      </c>
      <c r="C31" s="45" t="s">
        <v>209</v>
      </c>
      <c r="D31" s="206" t="s">
        <v>222</v>
      </c>
      <c r="E31" s="207"/>
      <c r="F31" s="207"/>
      <c r="G31" s="207"/>
      <c r="H31" s="207"/>
      <c r="I31" s="207"/>
      <c r="J31" s="207"/>
      <c r="K31" s="230"/>
      <c r="L31" s="206" t="s">
        <v>42</v>
      </c>
      <c r="M31" s="230"/>
      <c r="N31" s="87" t="s">
        <v>76</v>
      </c>
      <c r="O31" s="104"/>
    </row>
    <row r="32" spans="1:15" ht="13.5">
      <c r="A32" s="96">
        <v>40208</v>
      </c>
      <c r="B32" s="97">
        <v>0.5</v>
      </c>
      <c r="C32" s="54" t="s">
        <v>223</v>
      </c>
      <c r="D32" s="227" t="s">
        <v>224</v>
      </c>
      <c r="E32" s="228"/>
      <c r="F32" s="228"/>
      <c r="G32" s="228"/>
      <c r="H32" s="228"/>
      <c r="I32" s="228"/>
      <c r="J32" s="228"/>
      <c r="K32" s="231"/>
      <c r="L32" s="227" t="s">
        <v>42</v>
      </c>
      <c r="M32" s="231"/>
      <c r="N32" s="146" t="s">
        <v>221</v>
      </c>
      <c r="O32" s="51"/>
    </row>
    <row r="33" spans="1:15" ht="14.25" thickBot="1">
      <c r="A33" s="84">
        <v>40209</v>
      </c>
      <c r="B33" s="85">
        <v>0.3958333333333333</v>
      </c>
      <c r="C33" s="82" t="s">
        <v>217</v>
      </c>
      <c r="D33" s="170" t="s">
        <v>225</v>
      </c>
      <c r="E33" s="171"/>
      <c r="F33" s="171"/>
      <c r="G33" s="171"/>
      <c r="H33" s="171"/>
      <c r="I33" s="171"/>
      <c r="J33" s="171"/>
      <c r="K33" s="229"/>
      <c r="L33" s="170" t="s">
        <v>42</v>
      </c>
      <c r="M33" s="229"/>
      <c r="N33" s="86" t="s">
        <v>158</v>
      </c>
      <c r="O33" s="104"/>
    </row>
    <row r="34" spans="1:12" ht="13.5">
      <c r="A34" s="1"/>
      <c r="B34" s="1"/>
      <c r="C34" s="1"/>
      <c r="L34" s="5"/>
    </row>
    <row r="35" spans="1:12" ht="13.5">
      <c r="A35" s="1"/>
      <c r="B35" s="1"/>
      <c r="C35" s="1"/>
      <c r="L35" s="5"/>
    </row>
    <row r="36" spans="1:12" ht="13.5">
      <c r="A36" s="1"/>
      <c r="B36" s="1"/>
      <c r="C36" s="1"/>
      <c r="L36" s="5"/>
    </row>
    <row r="37" spans="1:12" ht="13.5">
      <c r="A37" s="1"/>
      <c r="B37" s="1"/>
      <c r="C37" s="1"/>
      <c r="L37" s="5"/>
    </row>
    <row r="38" spans="1:12" ht="13.5">
      <c r="A38" s="1"/>
      <c r="B38" s="1"/>
      <c r="C38" s="1"/>
      <c r="L38" s="5"/>
    </row>
    <row r="39" spans="1:12" ht="13.5">
      <c r="A39" s="1"/>
      <c r="B39" s="1"/>
      <c r="C39" s="1"/>
      <c r="L39" s="5"/>
    </row>
    <row r="40" spans="1:12" ht="13.5">
      <c r="A40" s="1"/>
      <c r="B40" s="1"/>
      <c r="C40" s="1"/>
      <c r="L40" s="5"/>
    </row>
    <row r="41" spans="1:12" ht="13.5">
      <c r="A41" s="1"/>
      <c r="B41" s="1"/>
      <c r="C41" s="1"/>
      <c r="L41" s="5"/>
    </row>
    <row r="42" spans="1:12" ht="13.5">
      <c r="A42" s="1"/>
      <c r="B42" s="1"/>
      <c r="C42" s="1"/>
      <c r="L42" s="5"/>
    </row>
    <row r="43" spans="1:12" ht="13.5">
      <c r="A43" s="1"/>
      <c r="B43" s="1"/>
      <c r="C43" s="1"/>
      <c r="L43" s="5"/>
    </row>
    <row r="44" spans="1:12" ht="13.5">
      <c r="A44" s="1"/>
      <c r="B44" s="1"/>
      <c r="C44" s="1"/>
      <c r="L44" s="5"/>
    </row>
    <row r="45" spans="1:12" ht="13.5">
      <c r="A45" s="1"/>
      <c r="B45" s="1"/>
      <c r="C45" s="1"/>
      <c r="L45" s="5"/>
    </row>
    <row r="46" spans="1:12" ht="13.5">
      <c r="A46" s="1"/>
      <c r="B46" s="1"/>
      <c r="C46" s="1"/>
      <c r="L46" s="5"/>
    </row>
    <row r="47" spans="1:12" ht="13.5">
      <c r="A47" s="1"/>
      <c r="B47" s="1"/>
      <c r="C47" s="1"/>
      <c r="L47" s="5"/>
    </row>
    <row r="48" spans="1:12" ht="13.5">
      <c r="A48" s="1"/>
      <c r="B48" s="1"/>
      <c r="C48" s="1"/>
      <c r="L48" s="5"/>
    </row>
    <row r="49" spans="1:12" ht="13.5">
      <c r="A49" s="1"/>
      <c r="B49" s="1"/>
      <c r="C49" s="1"/>
      <c r="L49" s="5"/>
    </row>
    <row r="50" spans="1:12" ht="13.5">
      <c r="A50" s="1"/>
      <c r="B50" s="1"/>
      <c r="C50" s="1"/>
      <c r="L50" s="5"/>
    </row>
    <row r="51" spans="1:12" ht="13.5">
      <c r="A51" s="1"/>
      <c r="B51" s="1"/>
      <c r="C51" s="1"/>
      <c r="L51" s="5"/>
    </row>
    <row r="52" spans="1:12" ht="13.5">
      <c r="A52" s="1"/>
      <c r="B52" s="1"/>
      <c r="C52" s="1"/>
      <c r="L52" s="5"/>
    </row>
    <row r="53" spans="1:12" ht="13.5">
      <c r="A53" s="1"/>
      <c r="B53" s="1"/>
      <c r="C53" s="1"/>
      <c r="L53" s="5"/>
    </row>
    <row r="54" spans="1:12" ht="13.5">
      <c r="A54" s="1"/>
      <c r="B54" s="1"/>
      <c r="C54" s="1"/>
      <c r="L54" s="5"/>
    </row>
    <row r="55" spans="1:12" ht="13.5">
      <c r="A55" s="1"/>
      <c r="B55" s="1"/>
      <c r="C55" s="1"/>
      <c r="L55" s="5"/>
    </row>
    <row r="56" spans="1:12" ht="13.5">
      <c r="A56" s="1"/>
      <c r="B56" s="1"/>
      <c r="C56" s="1"/>
      <c r="L56" s="5"/>
    </row>
    <row r="57" spans="1:12" ht="13.5">
      <c r="A57" s="1"/>
      <c r="B57" s="1"/>
      <c r="C57" s="1"/>
      <c r="L57" s="5"/>
    </row>
    <row r="58" spans="1:12" ht="13.5">
      <c r="A58" s="1"/>
      <c r="B58" s="1"/>
      <c r="C58" s="1"/>
      <c r="L58" s="5"/>
    </row>
    <row r="59" spans="1:12" ht="13.5">
      <c r="A59" s="1"/>
      <c r="B59" s="1"/>
      <c r="C59" s="1"/>
      <c r="L59" s="5"/>
    </row>
    <row r="60" spans="1:12" ht="13.5">
      <c r="A60" s="1"/>
      <c r="B60" s="1"/>
      <c r="C60" s="1"/>
      <c r="L60" s="5"/>
    </row>
    <row r="61" spans="1:12" ht="13.5">
      <c r="A61" s="1"/>
      <c r="B61" s="1"/>
      <c r="C61" s="1"/>
      <c r="L61" s="5"/>
    </row>
    <row r="62" spans="1:12" ht="13.5">
      <c r="A62" s="1"/>
      <c r="B62" s="1"/>
      <c r="C62" s="1"/>
      <c r="L62" s="5"/>
    </row>
    <row r="63" spans="1:12" ht="13.5">
      <c r="A63" s="1"/>
      <c r="B63" s="1"/>
      <c r="C63" s="1"/>
      <c r="L63" s="5"/>
    </row>
    <row r="64" spans="1:12" ht="13.5">
      <c r="A64" s="1"/>
      <c r="B64" s="1"/>
      <c r="C64" s="1"/>
      <c r="D64" s="5"/>
      <c r="E64" s="5"/>
      <c r="F64" s="5"/>
      <c r="G64" s="5"/>
      <c r="H64" s="5"/>
      <c r="I64" s="5"/>
      <c r="J64" s="5"/>
      <c r="K64" s="5"/>
      <c r="L64" s="5"/>
    </row>
    <row r="65" spans="1:12" ht="13.5">
      <c r="A65" s="1"/>
      <c r="B65" s="1"/>
      <c r="C65" s="1"/>
      <c r="D65" s="5"/>
      <c r="E65" s="5"/>
      <c r="F65" s="5"/>
      <c r="G65" s="5"/>
      <c r="H65" s="5"/>
      <c r="I65" s="5"/>
      <c r="J65" s="5"/>
      <c r="K65" s="5"/>
      <c r="L65" s="5"/>
    </row>
    <row r="66" spans="1:12" ht="13.5">
      <c r="A66" s="1"/>
      <c r="B66" s="1"/>
      <c r="C66" s="1"/>
      <c r="D66" s="5"/>
      <c r="E66" s="5"/>
      <c r="F66" s="5"/>
      <c r="G66" s="5"/>
      <c r="H66" s="5"/>
      <c r="I66" s="5"/>
      <c r="J66" s="5"/>
      <c r="K66" s="5"/>
      <c r="L66" s="5"/>
    </row>
    <row r="67" spans="1:12" ht="13.5">
      <c r="A67" s="1"/>
      <c r="B67" s="1"/>
      <c r="C67" s="1"/>
      <c r="D67" s="5"/>
      <c r="E67" s="5"/>
      <c r="F67" s="5"/>
      <c r="G67" s="5"/>
      <c r="H67" s="5"/>
      <c r="I67" s="5"/>
      <c r="J67" s="5"/>
      <c r="K67" s="5"/>
      <c r="L67" s="5"/>
    </row>
    <row r="68" spans="1:12" ht="13.5">
      <c r="A68" s="1"/>
      <c r="B68" s="1"/>
      <c r="C68" s="1"/>
      <c r="D68" s="5"/>
      <c r="E68" s="5"/>
      <c r="F68" s="5"/>
      <c r="G68" s="5"/>
      <c r="H68" s="5"/>
      <c r="I68" s="5"/>
      <c r="J68" s="5"/>
      <c r="K68" s="5"/>
      <c r="L68" s="5"/>
    </row>
    <row r="69" spans="1:12" ht="13.5">
      <c r="A69" s="1"/>
      <c r="B69" s="1"/>
      <c r="C69" s="1"/>
      <c r="D69" s="5"/>
      <c r="E69" s="5"/>
      <c r="F69" s="5"/>
      <c r="G69" s="5"/>
      <c r="H69" s="5"/>
      <c r="I69" s="5"/>
      <c r="J69" s="5"/>
      <c r="K69" s="5"/>
      <c r="L69" s="5"/>
    </row>
    <row r="70" spans="4:12" ht="13.5">
      <c r="D70" s="5"/>
      <c r="E70" s="5"/>
      <c r="F70" s="5"/>
      <c r="G70" s="5"/>
      <c r="H70" s="5"/>
      <c r="I70" s="5"/>
      <c r="J70" s="5"/>
      <c r="K70" s="5"/>
      <c r="L70" s="5"/>
    </row>
    <row r="71" spans="4:12" ht="13.5">
      <c r="D71" s="5"/>
      <c r="E71" s="5"/>
      <c r="F71" s="5"/>
      <c r="G71" s="5"/>
      <c r="H71" s="5"/>
      <c r="I71" s="5"/>
      <c r="J71" s="5"/>
      <c r="K71" s="5"/>
      <c r="L71" s="5"/>
    </row>
    <row r="72" spans="4:12" ht="13.5">
      <c r="D72" s="5"/>
      <c r="E72" s="5"/>
      <c r="F72" s="5"/>
      <c r="G72" s="5"/>
      <c r="H72" s="5"/>
      <c r="I72" s="5"/>
      <c r="J72" s="5"/>
      <c r="K72" s="5"/>
      <c r="L72" s="5"/>
    </row>
  </sheetData>
  <mergeCells count="48">
    <mergeCell ref="D15:K15"/>
    <mergeCell ref="A12:C12"/>
    <mergeCell ref="J13:L13"/>
    <mergeCell ref="P5:R5"/>
    <mergeCell ref="A8:C8"/>
    <mergeCell ref="A9:C9"/>
    <mergeCell ref="A6:C6"/>
    <mergeCell ref="A7:C7"/>
    <mergeCell ref="J6:L6"/>
    <mergeCell ref="A1:M1"/>
    <mergeCell ref="I3:N3"/>
    <mergeCell ref="A10:C10"/>
    <mergeCell ref="A11:C11"/>
    <mergeCell ref="A2:M2"/>
    <mergeCell ref="A16:N16"/>
    <mergeCell ref="D31:K31"/>
    <mergeCell ref="L31:M31"/>
    <mergeCell ref="D19:K19"/>
    <mergeCell ref="L25:M25"/>
    <mergeCell ref="D30:K30"/>
    <mergeCell ref="L30:M30"/>
    <mergeCell ref="D27:K27"/>
    <mergeCell ref="L27:M27"/>
    <mergeCell ref="D29:K29"/>
    <mergeCell ref="D32:K32"/>
    <mergeCell ref="L32:M32"/>
    <mergeCell ref="L22:M22"/>
    <mergeCell ref="L15:M15"/>
    <mergeCell ref="D18:K18"/>
    <mergeCell ref="L18:M18"/>
    <mergeCell ref="D23:K23"/>
    <mergeCell ref="L23:M23"/>
    <mergeCell ref="L19:M19"/>
    <mergeCell ref="D20:K20"/>
    <mergeCell ref="D22:K22"/>
    <mergeCell ref="L20:M20"/>
    <mergeCell ref="D21:K21"/>
    <mergeCell ref="L21:M21"/>
    <mergeCell ref="D33:K33"/>
    <mergeCell ref="L33:M33"/>
    <mergeCell ref="D24:K24"/>
    <mergeCell ref="L24:M24"/>
    <mergeCell ref="D26:K26"/>
    <mergeCell ref="L26:M26"/>
    <mergeCell ref="D25:K25"/>
    <mergeCell ref="L29:M29"/>
    <mergeCell ref="D28:K28"/>
    <mergeCell ref="L28:M28"/>
  </mergeCells>
  <printOptions horizontalCentered="1"/>
  <pageMargins left="0.7874015748031497" right="0.3937007874015748" top="1.1811023622047245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6">
      <selection activeCell="N26" sqref="N26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8" width="5.125" style="1" customWidth="1"/>
    <col min="9" max="9" width="4.625" style="1" customWidth="1"/>
    <col min="10" max="11" width="5.125" style="1" customWidth="1"/>
    <col min="12" max="14" width="8.125" style="1" customWidth="1"/>
    <col min="15" max="15" width="11.50390625" style="1" customWidth="1"/>
    <col min="16" max="16384" width="9.00390625" style="1" customWidth="1"/>
  </cols>
  <sheetData>
    <row r="1" spans="1:15" ht="31.5" customHeight="1">
      <c r="A1" s="184" t="str">
        <f>Ａブロック!A1</f>
        <v>第７回さわやかカップ教育リーグ・予選ブロック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91"/>
      <c r="O1" s="91"/>
    </row>
    <row r="2" spans="1:15" ht="18" customHeight="1">
      <c r="A2" s="200" t="str">
        <f>Ａブロック!A2</f>
        <v>2009年11月15日～2010年 1月31日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92"/>
      <c r="O2" s="92"/>
    </row>
    <row r="3" spans="9:15" ht="15" customHeight="1">
      <c r="I3" s="201" t="str">
        <f>Ａブロック!I3</f>
        <v>【2010.01.31現在】</v>
      </c>
      <c r="J3" s="201"/>
      <c r="K3" s="201"/>
      <c r="L3" s="201"/>
      <c r="M3" s="201"/>
      <c r="N3" s="41"/>
      <c r="O3" s="41"/>
    </row>
    <row r="4" spans="9:12" ht="13.5" customHeight="1">
      <c r="I4" s="41"/>
      <c r="J4" s="41"/>
      <c r="K4" s="41"/>
      <c r="L4" s="41"/>
    </row>
    <row r="5" spans="1:18" ht="15" thickBot="1">
      <c r="A5" s="8" t="s">
        <v>17</v>
      </c>
      <c r="B5" s="8"/>
      <c r="P5" s="215" t="s">
        <v>24</v>
      </c>
      <c r="Q5" s="215"/>
      <c r="R5" s="215"/>
    </row>
    <row r="6" spans="1:18" s="42" customFormat="1" ht="27" customHeight="1" thickBot="1">
      <c r="A6" s="205"/>
      <c r="B6" s="180"/>
      <c r="C6" s="181"/>
      <c r="D6" s="3" t="s">
        <v>8</v>
      </c>
      <c r="E6" s="4" t="s">
        <v>12</v>
      </c>
      <c r="F6" s="4" t="s">
        <v>40</v>
      </c>
      <c r="G6" s="4" t="s">
        <v>58</v>
      </c>
      <c r="H6" s="31" t="s">
        <v>59</v>
      </c>
      <c r="I6" s="202" t="s">
        <v>13</v>
      </c>
      <c r="J6" s="203"/>
      <c r="K6" s="204"/>
      <c r="L6" s="9" t="s">
        <v>0</v>
      </c>
      <c r="M6" s="9" t="s">
        <v>4</v>
      </c>
      <c r="N6" s="158" t="s">
        <v>347</v>
      </c>
      <c r="O6" s="94"/>
      <c r="P6" s="69" t="s">
        <v>25</v>
      </c>
      <c r="Q6" s="1"/>
      <c r="R6" s="1"/>
    </row>
    <row r="7" spans="1:16" ht="20.25" customHeight="1">
      <c r="A7" s="191" t="s">
        <v>57</v>
      </c>
      <c r="B7" s="192"/>
      <c r="C7" s="193"/>
      <c r="D7" s="29"/>
      <c r="E7" s="22" t="s">
        <v>96</v>
      </c>
      <c r="F7" s="22" t="s">
        <v>132</v>
      </c>
      <c r="G7" s="22" t="s">
        <v>96</v>
      </c>
      <c r="H7" s="33" t="s">
        <v>97</v>
      </c>
      <c r="I7" s="34">
        <f>IF(D7="○",1,0)+IF(E7="○",1,0)+IF(F7="○",1,0)+IF(G7="○",1,0)+IF(H7="○",1,0)</f>
        <v>0</v>
      </c>
      <c r="J7" s="13">
        <f>IF(D7="●",1,0)+IF(E7="●",1,0)+IF(F7="●",1,0)+IF(G7="●",1,0)+IF(H7="●",1,0)</f>
        <v>3</v>
      </c>
      <c r="K7" s="14">
        <f>IF(D7="△",1,0)+IF(E7="△",1,0)+IF(F7="△",1,0)+IF(G7="△",1,0)+IF(H7="△",1,0)</f>
        <v>1</v>
      </c>
      <c r="L7" s="12">
        <f>IF(D7="",1,0)+IF(E7="",1,0)+IF(F7="",1,0)+IF(G7="",1,0)+IF(H7="",1,0)-1</f>
        <v>0</v>
      </c>
      <c r="M7" s="12">
        <v>5</v>
      </c>
      <c r="N7" s="12">
        <v>7</v>
      </c>
      <c r="O7" s="95" t="s">
        <v>189</v>
      </c>
      <c r="P7" s="69" t="s">
        <v>26</v>
      </c>
    </row>
    <row r="8" spans="1:16" ht="20.25" customHeight="1">
      <c r="A8" s="194" t="s">
        <v>30</v>
      </c>
      <c r="B8" s="195"/>
      <c r="C8" s="196"/>
      <c r="D8" s="21" t="s">
        <v>90</v>
      </c>
      <c r="E8" s="30"/>
      <c r="F8" s="23" t="s">
        <v>132</v>
      </c>
      <c r="G8" s="23" t="s">
        <v>90</v>
      </c>
      <c r="H8" s="32" t="s">
        <v>174</v>
      </c>
      <c r="I8" s="35">
        <f>IF(D8="○",1,0)+IF(E8="○",1,0)+IF(F8="○",1,0)+IF(G8="○",1,0)+IF(H8="○",1,0)</f>
        <v>3</v>
      </c>
      <c r="J8" s="15">
        <f>IF(D8="●",1,0)+IF(E8="●",1,0)+IF(F8="●",1,0)+IF(G8="●",1,0)+IF(H8="●",1,0)</f>
        <v>1</v>
      </c>
      <c r="K8" s="16">
        <f>IF(D8="△",1,0)+IF(E8="△",1,0)+IF(F8="△",1,0)+IF(G8="△",1,0)+IF(H8="△",1,0)</f>
        <v>0</v>
      </c>
      <c r="L8" s="10">
        <f>IF(D8="",1,0)+IF(E8="",1,0)+IF(F8="",1,0)+IF(G8="",1,0)+IF(H8="",1,0)-1</f>
        <v>0</v>
      </c>
      <c r="M8" s="10">
        <v>2</v>
      </c>
      <c r="N8" s="10">
        <v>0</v>
      </c>
      <c r="O8" s="39"/>
      <c r="P8" s="69" t="s">
        <v>27</v>
      </c>
    </row>
    <row r="9" spans="1:16" ht="20.25" customHeight="1">
      <c r="A9" s="197" t="s">
        <v>35</v>
      </c>
      <c r="B9" s="198"/>
      <c r="C9" s="199"/>
      <c r="D9" s="21" t="s">
        <v>133</v>
      </c>
      <c r="E9" s="23" t="s">
        <v>133</v>
      </c>
      <c r="F9" s="30"/>
      <c r="G9" s="23" t="s">
        <v>97</v>
      </c>
      <c r="H9" s="32" t="s">
        <v>90</v>
      </c>
      <c r="I9" s="35">
        <f>IF(D9="○",1,0)+IF(E9="○",1,0)+IF(F9="○",1,0)+IF(G9="○",1,0)+IF(H9="○",1,0)</f>
        <v>3</v>
      </c>
      <c r="J9" s="15">
        <f>IF(D9="●",1,0)+IF(E9="●",1,0)+IF(F9="●",1,0)+IF(G9="●",1,0)+IF(H9="●",1,0)</f>
        <v>0</v>
      </c>
      <c r="K9" s="16">
        <f>IF(D9="△",1,0)+IF(E9="△",1,0)+IF(F9="△",1,0)+IF(G9="△",1,0)+IF(H9="△",1,0)</f>
        <v>1</v>
      </c>
      <c r="L9" s="10">
        <f>IF(D9="",1,0)+IF(E9="",1,0)+IF(F9="",1,0)+IF(G9="",1,0)+IF(H9="",1,0)-1</f>
        <v>0</v>
      </c>
      <c r="M9" s="10">
        <v>1</v>
      </c>
      <c r="N9" s="10">
        <v>0</v>
      </c>
      <c r="O9" s="39"/>
      <c r="P9" s="69" t="s">
        <v>28</v>
      </c>
    </row>
    <row r="10" spans="1:16" ht="20.25" customHeight="1">
      <c r="A10" s="185" t="s">
        <v>55</v>
      </c>
      <c r="B10" s="186"/>
      <c r="C10" s="187"/>
      <c r="D10" s="21" t="s">
        <v>90</v>
      </c>
      <c r="E10" s="23" t="s">
        <v>96</v>
      </c>
      <c r="F10" s="23" t="s">
        <v>97</v>
      </c>
      <c r="G10" s="30"/>
      <c r="H10" s="57" t="s">
        <v>133</v>
      </c>
      <c r="I10" s="35">
        <f>IF(D10="○",1,0)+IF(E10="○",1,0)+IF(F10="○",1,0)+IF(G10="○",1,0)+IF(H10="○",1,0)</f>
        <v>2</v>
      </c>
      <c r="J10" s="17">
        <f>IF(D10="●",1,0)+IF(E10="●",1,0)+IF(F10="●",1,0)+IF(G10="●",1,0)+IF(H10="●",1,0)</f>
        <v>1</v>
      </c>
      <c r="K10" s="16">
        <f>IF(D10="△",1,0)+IF(E10="△",1,0)+IF(F10="△",1,0)+IF(G10="△",1,0)+IF(H10="△",1,0)</f>
        <v>1</v>
      </c>
      <c r="L10" s="10">
        <f>IF(D10="",1,0)+IF(E10="",1,0)+IF(F10="",1,0)+IF(G10="",1,0)+IF(H10="",1,0)-1</f>
        <v>0</v>
      </c>
      <c r="M10" s="10">
        <v>3</v>
      </c>
      <c r="N10" s="10">
        <v>1</v>
      </c>
      <c r="O10" s="39"/>
      <c r="P10" s="69" t="s">
        <v>29</v>
      </c>
    </row>
    <row r="11" spans="1:15" ht="20.25" customHeight="1" thickBot="1">
      <c r="A11" s="182" t="s">
        <v>56</v>
      </c>
      <c r="B11" s="179"/>
      <c r="C11" s="175"/>
      <c r="D11" s="28" t="s">
        <v>97</v>
      </c>
      <c r="E11" s="24" t="s">
        <v>96</v>
      </c>
      <c r="F11" s="27" t="s">
        <v>96</v>
      </c>
      <c r="G11" s="40" t="s">
        <v>132</v>
      </c>
      <c r="H11" s="53"/>
      <c r="I11" s="36">
        <f>IF(D11="○",1,0)+IF(E11="○",1,0)+IF(F11="○",1,0)+IF(G11="○",1,0)+IF(H11="○",1,0)</f>
        <v>0</v>
      </c>
      <c r="J11" s="18">
        <f>IF(D11="●",1,0)+IF(E11="●",1,0)+IF(F11="●",1,0)+IF(G11="●",1,0)+IF(H11="●",1,0)</f>
        <v>3</v>
      </c>
      <c r="K11" s="19">
        <f>IF(D11="△",1,0)+IF(E11="△",1,0)+IF(F11="△",1,0)+IF(G11="△",1,0)+IF(H11="△",1,0)</f>
        <v>1</v>
      </c>
      <c r="L11" s="11">
        <f>IF(D11="",1,0)+IF(E11="",1,0)+IF(F11="",1,0)+IF(G11="",1,0)+IF(H11="",1,0)-1</f>
        <v>0</v>
      </c>
      <c r="M11" s="11">
        <v>4</v>
      </c>
      <c r="N11" s="11">
        <v>1</v>
      </c>
      <c r="O11" s="95" t="s">
        <v>189</v>
      </c>
    </row>
    <row r="12" spans="1:14" ht="20.25" customHeight="1" thickBot="1">
      <c r="A12" s="25"/>
      <c r="B12" s="25"/>
      <c r="C12" s="26"/>
      <c r="D12" s="37"/>
      <c r="E12" s="37"/>
      <c r="F12" s="37"/>
      <c r="G12" s="64"/>
      <c r="H12" s="38"/>
      <c r="I12" s="217" t="s">
        <v>45</v>
      </c>
      <c r="J12" s="217"/>
      <c r="K12" s="218"/>
      <c r="L12" s="71">
        <f>SUM(L7:L11)/2</f>
        <v>0</v>
      </c>
      <c r="N12" s="71">
        <f>SUM(N7:N11)</f>
        <v>9</v>
      </c>
    </row>
    <row r="13" spans="1:14" ht="16.5" customHeight="1" thickBot="1">
      <c r="A13" s="8" t="str">
        <f>Ａブロック!A14</f>
        <v>＜先週の試合結果＞</v>
      </c>
      <c r="B13" s="8"/>
      <c r="N13" s="160" t="s">
        <v>348</v>
      </c>
    </row>
    <row r="14" spans="1:15" ht="16.5" customHeight="1" thickBot="1">
      <c r="A14" s="6" t="s">
        <v>1</v>
      </c>
      <c r="B14" s="20" t="s">
        <v>14</v>
      </c>
      <c r="C14" s="7" t="s">
        <v>2</v>
      </c>
      <c r="D14" s="208" t="s">
        <v>79</v>
      </c>
      <c r="E14" s="209"/>
      <c r="F14" s="209"/>
      <c r="G14" s="209"/>
      <c r="H14" s="209"/>
      <c r="I14" s="209"/>
      <c r="J14" s="209"/>
      <c r="K14" s="216"/>
      <c r="L14" s="73" t="s">
        <v>22</v>
      </c>
      <c r="M14" s="78" t="s">
        <v>81</v>
      </c>
      <c r="N14" s="51"/>
      <c r="O14" s="51"/>
    </row>
    <row r="15" spans="1:15" ht="16.5" customHeight="1" thickBot="1">
      <c r="A15" s="172" t="s">
        <v>190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4"/>
      <c r="N15" s="157"/>
      <c r="O15" s="90"/>
    </row>
    <row r="16" spans="1:2" ht="16.5" customHeight="1" thickBot="1">
      <c r="A16" s="8" t="s">
        <v>6</v>
      </c>
      <c r="B16" s="8"/>
    </row>
    <row r="17" spans="1:15" ht="16.5" customHeight="1" thickBot="1">
      <c r="A17" s="6" t="s">
        <v>1</v>
      </c>
      <c r="B17" s="20" t="s">
        <v>14</v>
      </c>
      <c r="C17" s="7" t="s">
        <v>2</v>
      </c>
      <c r="D17" s="233" t="s">
        <v>3</v>
      </c>
      <c r="E17" s="234"/>
      <c r="F17" s="234"/>
      <c r="G17" s="234"/>
      <c r="H17" s="234"/>
      <c r="I17" s="234"/>
      <c r="J17" s="234"/>
      <c r="K17" s="235"/>
      <c r="L17" s="73" t="s">
        <v>22</v>
      </c>
      <c r="M17" s="78" t="s">
        <v>81</v>
      </c>
      <c r="N17" s="51"/>
      <c r="O17" s="51"/>
    </row>
    <row r="18" spans="1:15" ht="16.5" customHeight="1">
      <c r="A18" s="43">
        <v>40140</v>
      </c>
      <c r="B18" s="44">
        <v>0.5416666666666666</v>
      </c>
      <c r="C18" s="54" t="s">
        <v>43</v>
      </c>
      <c r="D18" s="206" t="s">
        <v>98</v>
      </c>
      <c r="E18" s="207"/>
      <c r="F18" s="207"/>
      <c r="G18" s="207"/>
      <c r="H18" s="207"/>
      <c r="I18" s="207"/>
      <c r="J18" s="207"/>
      <c r="K18" s="230"/>
      <c r="L18" s="72" t="s">
        <v>42</v>
      </c>
      <c r="M18" s="79" t="s">
        <v>85</v>
      </c>
      <c r="N18" s="52"/>
      <c r="O18" s="52"/>
    </row>
    <row r="19" spans="1:15" ht="16.5" customHeight="1">
      <c r="A19" s="43">
        <v>40146</v>
      </c>
      <c r="B19" s="44">
        <v>0.5625</v>
      </c>
      <c r="C19" s="54" t="s">
        <v>43</v>
      </c>
      <c r="D19" s="206" t="s">
        <v>112</v>
      </c>
      <c r="E19" s="207"/>
      <c r="F19" s="207"/>
      <c r="G19" s="207"/>
      <c r="H19" s="207"/>
      <c r="I19" s="207"/>
      <c r="J19" s="207"/>
      <c r="K19" s="230"/>
      <c r="L19" s="72" t="s">
        <v>42</v>
      </c>
      <c r="M19" s="79" t="s">
        <v>85</v>
      </c>
      <c r="N19" s="52"/>
      <c r="O19" s="52"/>
    </row>
    <row r="20" spans="1:15" ht="16.5" customHeight="1">
      <c r="A20" s="43">
        <v>40152</v>
      </c>
      <c r="B20" s="44">
        <v>0.5972222222222222</v>
      </c>
      <c r="C20" s="54" t="s">
        <v>118</v>
      </c>
      <c r="D20" s="206" t="s">
        <v>127</v>
      </c>
      <c r="E20" s="207"/>
      <c r="F20" s="207"/>
      <c r="G20" s="207"/>
      <c r="H20" s="207"/>
      <c r="I20" s="207"/>
      <c r="J20" s="207"/>
      <c r="K20" s="230"/>
      <c r="L20" s="72" t="s">
        <v>42</v>
      </c>
      <c r="M20" s="79" t="s">
        <v>85</v>
      </c>
      <c r="N20" s="52"/>
      <c r="O20" s="52"/>
    </row>
    <row r="21" spans="1:15" ht="16.5" customHeight="1">
      <c r="A21" s="75">
        <v>40153</v>
      </c>
      <c r="B21" s="76">
        <v>0.5833333333333334</v>
      </c>
      <c r="C21" s="45" t="s">
        <v>43</v>
      </c>
      <c r="D21" s="206" t="s">
        <v>128</v>
      </c>
      <c r="E21" s="207"/>
      <c r="F21" s="207"/>
      <c r="G21" s="207"/>
      <c r="H21" s="207"/>
      <c r="I21" s="207"/>
      <c r="J21" s="207"/>
      <c r="K21" s="230"/>
      <c r="L21" s="72" t="s">
        <v>42</v>
      </c>
      <c r="M21" s="79" t="s">
        <v>85</v>
      </c>
      <c r="N21" s="52"/>
      <c r="O21" s="52"/>
    </row>
    <row r="22" spans="1:15" ht="16.5" customHeight="1">
      <c r="A22" s="43">
        <v>40159</v>
      </c>
      <c r="B22" s="44">
        <v>0.375</v>
      </c>
      <c r="C22" s="54" t="s">
        <v>138</v>
      </c>
      <c r="D22" s="206" t="s">
        <v>150</v>
      </c>
      <c r="E22" s="207"/>
      <c r="F22" s="207"/>
      <c r="G22" s="207"/>
      <c r="H22" s="207"/>
      <c r="I22" s="207"/>
      <c r="J22" s="207"/>
      <c r="K22" s="230"/>
      <c r="L22" s="72" t="s">
        <v>136</v>
      </c>
      <c r="M22" s="79" t="s">
        <v>85</v>
      </c>
      <c r="N22" s="52"/>
      <c r="O22" s="52"/>
    </row>
    <row r="23" spans="1:15" ht="16.5" customHeight="1">
      <c r="A23" s="75">
        <v>40159</v>
      </c>
      <c r="B23" s="76">
        <v>0.4375</v>
      </c>
      <c r="C23" s="45" t="s">
        <v>138</v>
      </c>
      <c r="D23" s="206" t="s">
        <v>151</v>
      </c>
      <c r="E23" s="207"/>
      <c r="F23" s="207"/>
      <c r="G23" s="207"/>
      <c r="H23" s="207"/>
      <c r="I23" s="207"/>
      <c r="J23" s="207"/>
      <c r="K23" s="230"/>
      <c r="L23" s="72" t="s">
        <v>135</v>
      </c>
      <c r="M23" s="80" t="s">
        <v>85</v>
      </c>
      <c r="N23" s="52"/>
      <c r="O23" s="52"/>
    </row>
    <row r="24" spans="1:15" ht="16.5" customHeight="1">
      <c r="A24" s="75">
        <v>40160</v>
      </c>
      <c r="B24" s="76">
        <v>0.3958333333333333</v>
      </c>
      <c r="C24" s="45" t="s">
        <v>43</v>
      </c>
      <c r="D24" s="206" t="s">
        <v>152</v>
      </c>
      <c r="E24" s="207"/>
      <c r="F24" s="207"/>
      <c r="G24" s="207"/>
      <c r="H24" s="207"/>
      <c r="I24" s="207"/>
      <c r="J24" s="207"/>
      <c r="K24" s="230"/>
      <c r="L24" s="72" t="s">
        <v>8</v>
      </c>
      <c r="M24" s="80" t="s">
        <v>85</v>
      </c>
      <c r="N24" s="52"/>
      <c r="O24" s="52"/>
    </row>
    <row r="25" spans="1:15" ht="13.5">
      <c r="A25" s="75">
        <v>40166</v>
      </c>
      <c r="B25" s="76">
        <v>0.5625</v>
      </c>
      <c r="C25" s="45" t="s">
        <v>139</v>
      </c>
      <c r="D25" s="206" t="s">
        <v>173</v>
      </c>
      <c r="E25" s="207"/>
      <c r="F25" s="207"/>
      <c r="G25" s="207"/>
      <c r="H25" s="207"/>
      <c r="I25" s="207"/>
      <c r="J25" s="207"/>
      <c r="K25" s="230"/>
      <c r="L25" s="72" t="s">
        <v>42</v>
      </c>
      <c r="M25" s="80" t="s">
        <v>140</v>
      </c>
      <c r="N25" s="52"/>
      <c r="O25" s="52"/>
    </row>
    <row r="26" spans="1:15" ht="13.5">
      <c r="A26" s="43">
        <v>40170</v>
      </c>
      <c r="B26" s="44">
        <v>0.4166666666666667</v>
      </c>
      <c r="C26" s="45" t="s">
        <v>170</v>
      </c>
      <c r="D26" s="206" t="s">
        <v>184</v>
      </c>
      <c r="E26" s="207"/>
      <c r="F26" s="207"/>
      <c r="G26" s="207"/>
      <c r="H26" s="207"/>
      <c r="I26" s="207"/>
      <c r="J26" s="207"/>
      <c r="K26" s="230"/>
      <c r="L26" s="72" t="s">
        <v>42</v>
      </c>
      <c r="M26" s="80" t="s">
        <v>169</v>
      </c>
      <c r="N26" s="52"/>
      <c r="O26" s="52"/>
    </row>
    <row r="27" spans="1:14" ht="14.25" thickBot="1">
      <c r="A27" s="84">
        <v>40173</v>
      </c>
      <c r="B27" s="85">
        <v>0.375</v>
      </c>
      <c r="C27" s="82" t="s">
        <v>166</v>
      </c>
      <c r="D27" s="170" t="s">
        <v>188</v>
      </c>
      <c r="E27" s="171"/>
      <c r="F27" s="171"/>
      <c r="G27" s="171"/>
      <c r="H27" s="171"/>
      <c r="I27" s="171"/>
      <c r="J27" s="171"/>
      <c r="K27" s="229"/>
      <c r="L27" s="93" t="s">
        <v>42</v>
      </c>
      <c r="M27" s="86" t="s">
        <v>144</v>
      </c>
      <c r="N27" s="104"/>
    </row>
    <row r="28" spans="1:12" ht="13.5">
      <c r="A28" s="1"/>
      <c r="B28" s="1"/>
      <c r="C28" s="1"/>
      <c r="D28" s="5"/>
      <c r="E28" s="5"/>
      <c r="F28" s="5"/>
      <c r="G28" s="5"/>
      <c r="H28" s="5"/>
      <c r="I28" s="5"/>
      <c r="J28" s="5"/>
      <c r="K28" s="5"/>
      <c r="L28" s="5"/>
    </row>
    <row r="29" spans="1:12" ht="13.5">
      <c r="A29" s="1"/>
      <c r="B29" s="1"/>
      <c r="C29" s="1"/>
      <c r="D29" s="5"/>
      <c r="E29" s="5"/>
      <c r="F29" s="5"/>
      <c r="G29" s="5"/>
      <c r="H29" s="5"/>
      <c r="I29" s="5"/>
      <c r="J29" s="5"/>
      <c r="K29" s="5"/>
      <c r="L29" s="5"/>
    </row>
    <row r="30" spans="1:12" ht="13.5">
      <c r="A30" s="1"/>
      <c r="B30" s="1"/>
      <c r="C30" s="1"/>
      <c r="D30" s="5"/>
      <c r="E30" s="5"/>
      <c r="F30" s="5"/>
      <c r="G30" s="5"/>
      <c r="H30" s="5"/>
      <c r="I30" s="5"/>
      <c r="J30" s="5"/>
      <c r="K30" s="5"/>
      <c r="L30" s="5"/>
    </row>
    <row r="31" spans="1:12" ht="13.5">
      <c r="A31" s="1"/>
      <c r="B31" s="1"/>
      <c r="C31" s="1"/>
      <c r="D31" s="5"/>
      <c r="E31" s="5"/>
      <c r="F31" s="5"/>
      <c r="G31" s="5"/>
      <c r="H31" s="5"/>
      <c r="I31" s="5"/>
      <c r="J31" s="5"/>
      <c r="K31" s="5"/>
      <c r="L31" s="5"/>
    </row>
    <row r="32" spans="1:12" ht="13.5">
      <c r="A32" s="1"/>
      <c r="B32" s="1"/>
      <c r="C32" s="1"/>
      <c r="D32" s="5"/>
      <c r="E32" s="5"/>
      <c r="F32" s="5"/>
      <c r="G32" s="5"/>
      <c r="H32" s="5"/>
      <c r="I32" s="5"/>
      <c r="J32" s="5"/>
      <c r="K32" s="5"/>
      <c r="L32" s="5"/>
    </row>
    <row r="33" spans="1:12" ht="13.5">
      <c r="A33" s="1"/>
      <c r="B33" s="1"/>
      <c r="C33" s="1"/>
      <c r="D33" s="5"/>
      <c r="E33" s="5"/>
      <c r="F33" s="5"/>
      <c r="G33" s="5"/>
      <c r="H33" s="5"/>
      <c r="I33" s="5"/>
      <c r="J33" s="5"/>
      <c r="K33" s="5"/>
      <c r="L33" s="5"/>
    </row>
    <row r="34" spans="1:12" ht="13.5">
      <c r="A34" s="1"/>
      <c r="B34" s="1"/>
      <c r="C34" s="1"/>
      <c r="D34" s="5"/>
      <c r="E34" s="5"/>
      <c r="F34" s="5"/>
      <c r="G34" s="5"/>
      <c r="H34" s="5"/>
      <c r="I34" s="5"/>
      <c r="J34" s="5"/>
      <c r="K34" s="5"/>
      <c r="L34" s="5"/>
    </row>
    <row r="35" spans="1:12" ht="13.5">
      <c r="A35" s="1"/>
      <c r="B35" s="1"/>
      <c r="C35" s="1"/>
      <c r="D35" s="5"/>
      <c r="E35" s="5"/>
      <c r="F35" s="5"/>
      <c r="G35" s="5"/>
      <c r="H35" s="5"/>
      <c r="I35" s="5"/>
      <c r="J35" s="5"/>
      <c r="K35" s="5"/>
      <c r="L35" s="5"/>
    </row>
    <row r="36" spans="1:12" ht="13.5">
      <c r="A36" s="1"/>
      <c r="B36" s="1"/>
      <c r="C36" s="1"/>
      <c r="D36" s="5"/>
      <c r="E36" s="5"/>
      <c r="F36" s="5"/>
      <c r="G36" s="5"/>
      <c r="H36" s="5"/>
      <c r="I36" s="5"/>
      <c r="J36" s="5"/>
      <c r="K36" s="5"/>
      <c r="L36" s="5"/>
    </row>
    <row r="37" spans="1:12" ht="13.5">
      <c r="A37" s="1"/>
      <c r="B37" s="1"/>
      <c r="C37" s="1"/>
      <c r="D37" s="5"/>
      <c r="E37" s="5"/>
      <c r="F37" s="5"/>
      <c r="G37" s="5"/>
      <c r="H37" s="5"/>
      <c r="I37" s="5"/>
      <c r="J37" s="5"/>
      <c r="K37" s="5"/>
      <c r="L37" s="5"/>
    </row>
    <row r="38" spans="1:12" ht="13.5">
      <c r="A38" s="1"/>
      <c r="B38" s="1"/>
      <c r="C38" s="1"/>
      <c r="D38" s="5"/>
      <c r="E38" s="5"/>
      <c r="F38" s="5"/>
      <c r="G38" s="5"/>
      <c r="H38" s="5"/>
      <c r="I38" s="5"/>
      <c r="J38" s="5"/>
      <c r="K38" s="5"/>
      <c r="L38" s="5"/>
    </row>
    <row r="39" spans="1:12" ht="13.5">
      <c r="A39" s="1"/>
      <c r="B39" s="1"/>
      <c r="C39" s="1"/>
      <c r="D39" s="5"/>
      <c r="E39" s="5"/>
      <c r="F39" s="5"/>
      <c r="G39" s="5"/>
      <c r="H39" s="5"/>
      <c r="I39" s="5"/>
      <c r="J39" s="5"/>
      <c r="K39" s="5"/>
      <c r="L39" s="5"/>
    </row>
    <row r="40" spans="1:12" ht="13.5">
      <c r="A40" s="1"/>
      <c r="B40" s="1"/>
      <c r="C40" s="1"/>
      <c r="D40" s="5"/>
      <c r="E40" s="5"/>
      <c r="F40" s="5"/>
      <c r="G40" s="5"/>
      <c r="H40" s="5"/>
      <c r="I40" s="5"/>
      <c r="J40" s="5"/>
      <c r="K40" s="5"/>
      <c r="L40" s="5"/>
    </row>
    <row r="41" spans="1:12" ht="13.5">
      <c r="A41" s="1"/>
      <c r="B41" s="1"/>
      <c r="C41" s="1"/>
      <c r="D41" s="5"/>
      <c r="E41" s="5"/>
      <c r="F41" s="5"/>
      <c r="G41" s="5"/>
      <c r="H41" s="5"/>
      <c r="I41" s="5"/>
      <c r="J41" s="5"/>
      <c r="K41" s="5"/>
      <c r="L41" s="5"/>
    </row>
    <row r="42" spans="1:12" ht="13.5">
      <c r="A42" s="1"/>
      <c r="B42" s="1"/>
      <c r="C42" s="1"/>
      <c r="D42" s="5"/>
      <c r="E42" s="5"/>
      <c r="F42" s="5"/>
      <c r="G42" s="5"/>
      <c r="H42" s="5"/>
      <c r="I42" s="5"/>
      <c r="J42" s="5"/>
      <c r="K42" s="5"/>
      <c r="L42" s="5"/>
    </row>
    <row r="43" spans="1:12" ht="13.5">
      <c r="A43" s="1"/>
      <c r="B43" s="1"/>
      <c r="C43" s="1"/>
      <c r="D43" s="5"/>
      <c r="E43" s="5"/>
      <c r="F43" s="5"/>
      <c r="G43" s="5"/>
      <c r="H43" s="5"/>
      <c r="I43" s="5"/>
      <c r="J43" s="5"/>
      <c r="K43" s="5"/>
      <c r="L43" s="5"/>
    </row>
    <row r="44" spans="1:12" ht="13.5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  <c r="L44" s="5"/>
    </row>
    <row r="45" spans="1:12" ht="13.5">
      <c r="A45" s="1"/>
      <c r="B45" s="1"/>
      <c r="C45" s="1"/>
      <c r="D45" s="5"/>
      <c r="E45" s="5"/>
      <c r="F45" s="5"/>
      <c r="G45" s="5"/>
      <c r="H45" s="5"/>
      <c r="I45" s="5"/>
      <c r="J45" s="5"/>
      <c r="K45" s="5"/>
      <c r="L45" s="5"/>
    </row>
    <row r="46" spans="1:12" ht="13.5">
      <c r="A46" s="1"/>
      <c r="B46" s="1"/>
      <c r="C46" s="1"/>
      <c r="D46" s="5"/>
      <c r="E46" s="5"/>
      <c r="F46" s="5"/>
      <c r="G46" s="5"/>
      <c r="H46" s="5"/>
      <c r="I46" s="5"/>
      <c r="J46" s="5"/>
      <c r="K46" s="5"/>
      <c r="L46" s="5"/>
    </row>
    <row r="47" spans="1:12" ht="13.5">
      <c r="A47" s="1"/>
      <c r="B47" s="1"/>
      <c r="C47" s="1"/>
      <c r="D47" s="5"/>
      <c r="E47" s="5"/>
      <c r="F47" s="5"/>
      <c r="G47" s="5"/>
      <c r="H47" s="5"/>
      <c r="I47" s="5"/>
      <c r="J47" s="5"/>
      <c r="K47" s="5"/>
      <c r="L47" s="5"/>
    </row>
    <row r="48" spans="1:12" ht="13.5">
      <c r="A48" s="1"/>
      <c r="B48" s="1"/>
      <c r="C48" s="1"/>
      <c r="D48" s="5"/>
      <c r="E48" s="5"/>
      <c r="F48" s="5"/>
      <c r="G48" s="5"/>
      <c r="H48" s="5"/>
      <c r="I48" s="5"/>
      <c r="J48" s="5"/>
      <c r="K48" s="5"/>
      <c r="L48" s="5"/>
    </row>
    <row r="49" spans="1:12" ht="13.5">
      <c r="A49" s="1"/>
      <c r="B49" s="1"/>
      <c r="C49" s="1"/>
      <c r="D49" s="5"/>
      <c r="E49" s="5"/>
      <c r="F49" s="5"/>
      <c r="G49" s="5"/>
      <c r="H49" s="5"/>
      <c r="I49" s="5"/>
      <c r="J49" s="5"/>
      <c r="K49" s="5"/>
      <c r="L49" s="5"/>
    </row>
    <row r="50" spans="1:12" ht="13.5">
      <c r="A50" s="1"/>
      <c r="B50" s="1"/>
      <c r="C50" s="1"/>
      <c r="D50" s="5"/>
      <c r="E50" s="5"/>
      <c r="F50" s="5"/>
      <c r="G50" s="5"/>
      <c r="H50" s="5"/>
      <c r="I50" s="5"/>
      <c r="J50" s="5"/>
      <c r="K50" s="5"/>
      <c r="L50" s="5"/>
    </row>
    <row r="51" spans="1:12" ht="13.5">
      <c r="A51" s="1"/>
      <c r="B51" s="1"/>
      <c r="C51" s="1"/>
      <c r="D51" s="5"/>
      <c r="E51" s="5"/>
      <c r="F51" s="5"/>
      <c r="G51" s="5"/>
      <c r="H51" s="5"/>
      <c r="I51" s="5"/>
      <c r="J51" s="5"/>
      <c r="K51" s="5"/>
      <c r="L51" s="5"/>
    </row>
    <row r="52" spans="1:12" ht="13.5">
      <c r="A52" s="1"/>
      <c r="B52" s="1"/>
      <c r="C52" s="1"/>
      <c r="D52" s="5"/>
      <c r="E52" s="5"/>
      <c r="F52" s="5"/>
      <c r="G52" s="5"/>
      <c r="H52" s="5"/>
      <c r="I52" s="5"/>
      <c r="J52" s="5"/>
      <c r="K52" s="5"/>
      <c r="L52" s="5"/>
    </row>
    <row r="53" spans="1:12" ht="13.5">
      <c r="A53" s="1"/>
      <c r="B53" s="1"/>
      <c r="C53" s="1"/>
      <c r="D53" s="5"/>
      <c r="E53" s="5"/>
      <c r="F53" s="5"/>
      <c r="G53" s="5"/>
      <c r="H53" s="5"/>
      <c r="I53" s="5"/>
      <c r="J53" s="5"/>
      <c r="K53" s="5"/>
      <c r="L53" s="5"/>
    </row>
    <row r="54" spans="1:12" ht="13.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  <c r="L54" s="5"/>
    </row>
    <row r="55" spans="1:12" ht="13.5">
      <c r="A55" s="1"/>
      <c r="B55" s="1"/>
      <c r="C55" s="1"/>
      <c r="D55" s="5"/>
      <c r="E55" s="5"/>
      <c r="F55" s="5"/>
      <c r="G55" s="5"/>
      <c r="H55" s="5"/>
      <c r="I55" s="5"/>
      <c r="J55" s="5"/>
      <c r="K55" s="5"/>
      <c r="L55" s="5"/>
    </row>
    <row r="56" spans="1:12" ht="13.5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  <c r="L56" s="5"/>
    </row>
    <row r="57" spans="1:12" ht="13.5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  <c r="L57" s="5"/>
    </row>
    <row r="58" spans="1:12" ht="13.5">
      <c r="A58" s="1"/>
      <c r="B58" s="1"/>
      <c r="C58" s="1"/>
      <c r="D58" s="5"/>
      <c r="E58" s="5"/>
      <c r="F58" s="5"/>
      <c r="G58" s="5"/>
      <c r="H58" s="5"/>
      <c r="I58" s="5"/>
      <c r="J58" s="5"/>
      <c r="K58" s="5"/>
      <c r="L58" s="5"/>
    </row>
    <row r="59" spans="1:12" ht="13.5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  <c r="L59" s="5"/>
    </row>
    <row r="60" spans="1:12" ht="13.5">
      <c r="A60" s="1"/>
      <c r="B60" s="1"/>
      <c r="C60" s="1"/>
      <c r="D60" s="5"/>
      <c r="E60" s="5"/>
      <c r="F60" s="5"/>
      <c r="G60" s="5"/>
      <c r="H60" s="5"/>
      <c r="I60" s="5"/>
      <c r="J60" s="5"/>
      <c r="K60" s="5"/>
      <c r="L60" s="5"/>
    </row>
    <row r="61" spans="1:12" ht="13.5">
      <c r="A61" s="1"/>
      <c r="B61" s="1"/>
      <c r="C61" s="1"/>
      <c r="D61" s="5"/>
      <c r="E61" s="5"/>
      <c r="F61" s="5"/>
      <c r="G61" s="5"/>
      <c r="H61" s="5"/>
      <c r="I61" s="5"/>
      <c r="J61" s="5"/>
      <c r="K61" s="5"/>
      <c r="L61" s="5"/>
    </row>
    <row r="62" spans="1:12" ht="13.5">
      <c r="A62" s="1"/>
      <c r="B62" s="1"/>
      <c r="C62" s="1"/>
      <c r="D62" s="5"/>
      <c r="E62" s="5"/>
      <c r="F62" s="5"/>
      <c r="G62" s="5"/>
      <c r="H62" s="5"/>
      <c r="I62" s="5"/>
      <c r="J62" s="5"/>
      <c r="K62" s="5"/>
      <c r="L62" s="5"/>
    </row>
    <row r="63" spans="4:12" ht="13.5">
      <c r="D63" s="5"/>
      <c r="E63" s="5"/>
      <c r="F63" s="5"/>
      <c r="G63" s="5"/>
      <c r="H63" s="5"/>
      <c r="I63" s="5"/>
      <c r="J63" s="5"/>
      <c r="K63" s="5"/>
      <c r="L63" s="5"/>
    </row>
    <row r="64" spans="4:12" ht="13.5">
      <c r="D64" s="5"/>
      <c r="E64" s="5"/>
      <c r="F64" s="5"/>
      <c r="G64" s="5"/>
      <c r="H64" s="5"/>
      <c r="I64" s="5"/>
      <c r="J64" s="5"/>
      <c r="K64" s="5"/>
      <c r="L64" s="5"/>
    </row>
    <row r="65" spans="4:12" ht="13.5">
      <c r="D65" s="5"/>
      <c r="E65" s="5"/>
      <c r="F65" s="5"/>
      <c r="G65" s="5"/>
      <c r="H65" s="5"/>
      <c r="I65" s="5"/>
      <c r="J65" s="5"/>
      <c r="K65" s="5"/>
      <c r="L65" s="5"/>
    </row>
  </sheetData>
  <mergeCells count="25">
    <mergeCell ref="D21:K21"/>
    <mergeCell ref="P5:R5"/>
    <mergeCell ref="D14:K14"/>
    <mergeCell ref="I12:K12"/>
    <mergeCell ref="D20:K20"/>
    <mergeCell ref="D17:K17"/>
    <mergeCell ref="D18:K18"/>
    <mergeCell ref="D19:K19"/>
    <mergeCell ref="A1:M1"/>
    <mergeCell ref="A9:C9"/>
    <mergeCell ref="A6:C6"/>
    <mergeCell ref="A10:C10"/>
    <mergeCell ref="A8:C8"/>
    <mergeCell ref="A7:C7"/>
    <mergeCell ref="I6:K6"/>
    <mergeCell ref="D27:K27"/>
    <mergeCell ref="A15:M15"/>
    <mergeCell ref="A11:C11"/>
    <mergeCell ref="A2:M2"/>
    <mergeCell ref="I3:M3"/>
    <mergeCell ref="D26:K26"/>
    <mergeCell ref="D25:K25"/>
    <mergeCell ref="D22:K22"/>
    <mergeCell ref="D23:K23"/>
    <mergeCell ref="D24:K24"/>
  </mergeCells>
  <printOptions horizontalCentered="1"/>
  <pageMargins left="0.7874015748031497" right="0.3937007874015748" top="1.1811023622047245" bottom="0.984251968503937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1">
      <selection activeCell="R2" sqref="R2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7" width="5.125" style="1" customWidth="1"/>
    <col min="8" max="8" width="4.625" style="1" customWidth="1"/>
    <col min="9" max="11" width="5.25390625" style="1" customWidth="1"/>
    <col min="12" max="12" width="8.125" style="1" customWidth="1"/>
    <col min="13" max="16384" width="9.00390625" style="1" customWidth="1"/>
  </cols>
  <sheetData>
    <row r="1" spans="1:12" ht="31.5" customHeight="1">
      <c r="A1" s="184" t="str">
        <f>Ａブロック!A1</f>
        <v>第７回さわやかカップ教育リーグ・予選ブロック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18" customHeight="1">
      <c r="A2" s="200" t="str">
        <f>Ａブロック!A2</f>
        <v>2009年11月15日～2010年 1月31日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9:12" ht="15" customHeight="1">
      <c r="I3" s="201" t="str">
        <f>Ａブロック!I3</f>
        <v>【2010.01.31現在】</v>
      </c>
      <c r="J3" s="201"/>
      <c r="K3" s="201"/>
      <c r="L3" s="201"/>
    </row>
    <row r="4" spans="8:11" ht="13.5" customHeight="1">
      <c r="H4" s="41"/>
      <c r="I4" s="41"/>
      <c r="J4" s="41"/>
      <c r="K4" s="41"/>
    </row>
    <row r="5" spans="1:17" ht="15" thickBot="1">
      <c r="A5" s="8" t="s">
        <v>19</v>
      </c>
      <c r="B5" s="8"/>
      <c r="O5" s="215" t="s">
        <v>24</v>
      </c>
      <c r="P5" s="215"/>
      <c r="Q5" s="215"/>
    </row>
    <row r="6" spans="1:18" s="42" customFormat="1" ht="27" customHeight="1" thickBot="1">
      <c r="A6" s="205"/>
      <c r="B6" s="180"/>
      <c r="C6" s="181"/>
      <c r="D6" s="3" t="s">
        <v>10</v>
      </c>
      <c r="E6" s="4" t="s">
        <v>23</v>
      </c>
      <c r="F6" s="4" t="s">
        <v>41</v>
      </c>
      <c r="G6" s="4" t="s">
        <v>63</v>
      </c>
      <c r="H6" s="31" t="s">
        <v>64</v>
      </c>
      <c r="I6" s="202" t="s">
        <v>13</v>
      </c>
      <c r="J6" s="203"/>
      <c r="K6" s="204"/>
      <c r="L6" s="9" t="s">
        <v>0</v>
      </c>
      <c r="M6" s="9" t="s">
        <v>4</v>
      </c>
      <c r="N6" s="158" t="s">
        <v>347</v>
      </c>
      <c r="O6" s="69" t="s">
        <v>25</v>
      </c>
      <c r="P6" s="1"/>
      <c r="Q6" s="1"/>
      <c r="R6" s="1"/>
    </row>
    <row r="7" spans="1:15" ht="20.25" customHeight="1">
      <c r="A7" s="191" t="s">
        <v>65</v>
      </c>
      <c r="B7" s="192"/>
      <c r="C7" s="193"/>
      <c r="D7" s="29"/>
      <c r="E7" s="22" t="s">
        <v>90</v>
      </c>
      <c r="F7" s="22" t="s">
        <v>96</v>
      </c>
      <c r="G7" s="22" t="s">
        <v>90</v>
      </c>
      <c r="H7" s="33" t="s">
        <v>96</v>
      </c>
      <c r="I7" s="34">
        <f>IF(D7="○",1,0)+IF(E7="○",1,0)+IF(F7="○",1,0)+IF(G7="○",1,0)+IF(H7="○",1,0)</f>
        <v>2</v>
      </c>
      <c r="J7" s="13">
        <f>IF(D7="●",1,0)+IF(E7="●",1,0)+IF(F7="●",1,0)+IF(G7="●",1,0)+IF(H7="●",1,0)</f>
        <v>2</v>
      </c>
      <c r="K7" s="14">
        <f>IF(D7="△",1,0)+IF(E7="△",1,0)+IF(F7="△",1,0)+IF(G7="△",1,0)+IF(H7="△",1,0)</f>
        <v>0</v>
      </c>
      <c r="L7" s="12">
        <f>IF(D7="",1,0)+IF(E7="",1,0)+IF(F7="",1,0)+IF(G7="",1,0)+IF(H7="",1,0)-1</f>
        <v>0</v>
      </c>
      <c r="M7" s="12">
        <v>4</v>
      </c>
      <c r="N7" s="12">
        <v>3</v>
      </c>
      <c r="O7" s="69" t="s">
        <v>26</v>
      </c>
    </row>
    <row r="8" spans="1:15" ht="20.25" customHeight="1">
      <c r="A8" s="194" t="s">
        <v>60</v>
      </c>
      <c r="B8" s="195"/>
      <c r="C8" s="196"/>
      <c r="D8" s="21" t="s">
        <v>96</v>
      </c>
      <c r="E8" s="30"/>
      <c r="F8" s="23" t="s">
        <v>96</v>
      </c>
      <c r="G8" s="23" t="s">
        <v>96</v>
      </c>
      <c r="H8" s="32" t="s">
        <v>96</v>
      </c>
      <c r="I8" s="35">
        <f>IF(D8="○",1,0)+IF(E8="○",1,0)+IF(F8="○",1,0)+IF(G8="○",1,0)+IF(H8="○",1,0)</f>
        <v>0</v>
      </c>
      <c r="J8" s="15">
        <f>IF(D8="●",1,0)+IF(E8="●",1,0)+IF(F8="●",1,0)+IF(G8="●",1,0)+IF(H8="●",1,0)</f>
        <v>4</v>
      </c>
      <c r="K8" s="16">
        <f>IF(D8="△",1,0)+IF(E8="△",1,0)+IF(F8="△",1,0)+IF(G8="△",1,0)+IF(H8="△",1,0)</f>
        <v>0</v>
      </c>
      <c r="L8" s="10">
        <f>IF(D8="",1,0)+IF(E8="",1,0)+IF(F8="",1,0)+IF(G8="",1,0)+IF(H8="",1,0)-1</f>
        <v>0</v>
      </c>
      <c r="M8" s="10">
        <v>5</v>
      </c>
      <c r="N8" s="10">
        <v>0</v>
      </c>
      <c r="O8" s="69" t="s">
        <v>27</v>
      </c>
    </row>
    <row r="9" spans="1:15" ht="20.25" customHeight="1">
      <c r="A9" s="197" t="s">
        <v>36</v>
      </c>
      <c r="B9" s="198"/>
      <c r="C9" s="199"/>
      <c r="D9" s="21" t="s">
        <v>90</v>
      </c>
      <c r="E9" s="23" t="s">
        <v>90</v>
      </c>
      <c r="F9" s="30"/>
      <c r="G9" s="23" t="s">
        <v>96</v>
      </c>
      <c r="H9" s="32" t="s">
        <v>91</v>
      </c>
      <c r="I9" s="35">
        <f>IF(D9="○",1,0)+IF(E9="○",1,0)+IF(F9="○",1,0)+IF(G9="○",1,0)+IF(H9="○",1,0)</f>
        <v>2</v>
      </c>
      <c r="J9" s="15">
        <f>IF(D9="●",1,0)+IF(E9="●",1,0)+IF(F9="●",1,0)+IF(G9="●",1,0)+IF(H9="●",1,0)</f>
        <v>2</v>
      </c>
      <c r="K9" s="16">
        <f>IF(D9="△",1,0)+IF(E9="△",1,0)+IF(F9="△",1,0)+IF(G9="△",1,0)+IF(H9="△",1,0)</f>
        <v>0</v>
      </c>
      <c r="L9" s="10">
        <f>IF(D9="",1,0)+IF(E9="",1,0)+IF(F9="",1,0)+IF(G9="",1,0)+IF(H9="",1,0)-1</f>
        <v>0</v>
      </c>
      <c r="M9" s="10">
        <v>3</v>
      </c>
      <c r="N9" s="10">
        <v>3</v>
      </c>
      <c r="O9" s="69" t="s">
        <v>28</v>
      </c>
    </row>
    <row r="10" spans="1:15" ht="20.25" customHeight="1">
      <c r="A10" s="185" t="s">
        <v>61</v>
      </c>
      <c r="B10" s="186"/>
      <c r="C10" s="187"/>
      <c r="D10" s="21" t="s">
        <v>96</v>
      </c>
      <c r="E10" s="23" t="s">
        <v>90</v>
      </c>
      <c r="F10" s="23" t="s">
        <v>90</v>
      </c>
      <c r="G10" s="30"/>
      <c r="H10" s="57" t="s">
        <v>97</v>
      </c>
      <c r="I10" s="35">
        <f>IF(D10="○",1,0)+IF(E10="○",1,0)+IF(F10="○",1,0)+IF(G10="○",1,0)+IF(H10="○",1,0)</f>
        <v>2</v>
      </c>
      <c r="J10" s="17">
        <f>IF(D10="●",1,0)+IF(E10="●",1,0)+IF(F10="●",1,0)+IF(G10="●",1,0)+IF(H10="●",1,0)</f>
        <v>1</v>
      </c>
      <c r="K10" s="16">
        <f>IF(D10="△",1,0)+IF(E10="△",1,0)+IF(F10="△",1,0)+IF(G10="△",1,0)+IF(H10="△",1,0)</f>
        <v>1</v>
      </c>
      <c r="L10" s="10">
        <f>IF(D10="",1,0)+IF(E10="",1,0)+IF(F10="",1,0)+IF(G10="",1,0)+IF(H10="",1,0)-1</f>
        <v>0</v>
      </c>
      <c r="M10" s="10">
        <v>2</v>
      </c>
      <c r="N10" s="10">
        <v>2</v>
      </c>
      <c r="O10" s="69" t="s">
        <v>29</v>
      </c>
    </row>
    <row r="11" spans="1:14" ht="20.25" customHeight="1" thickBot="1">
      <c r="A11" s="182" t="s">
        <v>62</v>
      </c>
      <c r="B11" s="179"/>
      <c r="C11" s="175"/>
      <c r="D11" s="28" t="s">
        <v>90</v>
      </c>
      <c r="E11" s="24" t="s">
        <v>90</v>
      </c>
      <c r="F11" s="27" t="s">
        <v>90</v>
      </c>
      <c r="G11" s="27" t="s">
        <v>172</v>
      </c>
      <c r="H11" s="53"/>
      <c r="I11" s="36">
        <f>IF(D11="○",1,0)+IF(E11="○",1,0)+IF(F11="○",1,0)+IF(G11="○",1,0)+IF(H11="○",1,0)</f>
        <v>3</v>
      </c>
      <c r="J11" s="18">
        <f>IF(D11="●",1,0)+IF(E11="●",1,0)+IF(F11="●",1,0)+IF(G11="●",1,0)+IF(H11="●",1,0)</f>
        <v>0</v>
      </c>
      <c r="K11" s="19">
        <f>IF(D11="△",1,0)+IF(E11="△",1,0)+IF(F11="△",1,0)+IF(G11="△",1,0)+IF(H11="△",1,0)</f>
        <v>1</v>
      </c>
      <c r="L11" s="11">
        <f>IF(D11="",1,0)+IF(E11="",1,0)+IF(F11="",1,0)+IF(G11="",1,0)+IF(H11="",1,0)-1</f>
        <v>0</v>
      </c>
      <c r="M11" s="11">
        <v>1</v>
      </c>
      <c r="N11" s="11">
        <v>2</v>
      </c>
    </row>
    <row r="12" spans="1:14" ht="20.25" customHeight="1" thickBot="1">
      <c r="A12" s="25"/>
      <c r="B12" s="25"/>
      <c r="C12" s="26"/>
      <c r="D12" s="37"/>
      <c r="E12" s="37"/>
      <c r="F12" s="37"/>
      <c r="G12" s="64"/>
      <c r="H12" s="38"/>
      <c r="I12" s="217" t="s">
        <v>45</v>
      </c>
      <c r="J12" s="217"/>
      <c r="K12" s="218"/>
      <c r="L12" s="71">
        <f>SUM(L7:L11)/2</f>
        <v>0</v>
      </c>
      <c r="N12" s="71">
        <f>SUM(N7:N11)</f>
        <v>10</v>
      </c>
    </row>
    <row r="13" spans="1:2" ht="16.5" customHeight="1" thickBot="1">
      <c r="A13" s="8" t="str">
        <f>Ａブロック!A14</f>
        <v>＜先週の試合結果＞</v>
      </c>
      <c r="B13" s="8"/>
    </row>
    <row r="14" spans="1:14" ht="16.5" customHeight="1" thickBot="1">
      <c r="A14" s="6" t="s">
        <v>1</v>
      </c>
      <c r="B14" s="20" t="s">
        <v>14</v>
      </c>
      <c r="C14" s="7" t="s">
        <v>2</v>
      </c>
      <c r="D14" s="208" t="s">
        <v>79</v>
      </c>
      <c r="E14" s="209"/>
      <c r="F14" s="209"/>
      <c r="G14" s="209"/>
      <c r="H14" s="209"/>
      <c r="I14" s="209"/>
      <c r="J14" s="209"/>
      <c r="K14" s="216"/>
      <c r="L14" s="73" t="s">
        <v>22</v>
      </c>
      <c r="M14" s="78" t="s">
        <v>81</v>
      </c>
      <c r="N14" s="51"/>
    </row>
    <row r="15" spans="1:14" ht="16.5" customHeight="1" thickBot="1">
      <c r="A15" s="172" t="s">
        <v>190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4"/>
      <c r="N15" s="157"/>
    </row>
    <row r="16" spans="1:2" ht="16.5" customHeight="1" thickBot="1">
      <c r="A16" s="8" t="s">
        <v>6</v>
      </c>
      <c r="B16" s="8"/>
    </row>
    <row r="17" spans="1:14" ht="16.5" customHeight="1" thickBot="1">
      <c r="A17" s="6" t="s">
        <v>1</v>
      </c>
      <c r="B17" s="20" t="s">
        <v>14</v>
      </c>
      <c r="C17" s="7" t="s">
        <v>2</v>
      </c>
      <c r="D17" s="208" t="s">
        <v>3</v>
      </c>
      <c r="E17" s="209"/>
      <c r="F17" s="209"/>
      <c r="G17" s="209"/>
      <c r="H17" s="209"/>
      <c r="I17" s="209"/>
      <c r="J17" s="209"/>
      <c r="K17" s="216"/>
      <c r="L17" s="73" t="s">
        <v>22</v>
      </c>
      <c r="M17" s="78" t="s">
        <v>81</v>
      </c>
      <c r="N17" s="51"/>
    </row>
    <row r="18" spans="1:15" ht="16.5" customHeight="1">
      <c r="A18" s="43">
        <v>40138</v>
      </c>
      <c r="B18" s="44">
        <v>0.3854166666666667</v>
      </c>
      <c r="C18" s="54" t="s">
        <v>103</v>
      </c>
      <c r="D18" s="167" t="s">
        <v>100</v>
      </c>
      <c r="E18" s="168"/>
      <c r="F18" s="168"/>
      <c r="G18" s="168"/>
      <c r="H18" s="168"/>
      <c r="I18" s="168"/>
      <c r="J18" s="168"/>
      <c r="K18" s="169"/>
      <c r="L18" s="72" t="s">
        <v>42</v>
      </c>
      <c r="M18" s="79" t="s">
        <v>87</v>
      </c>
      <c r="N18" s="52"/>
      <c r="O18" s="51"/>
    </row>
    <row r="19" spans="1:14" ht="13.5">
      <c r="A19" s="43">
        <v>40138</v>
      </c>
      <c r="B19" s="44">
        <v>0.5625</v>
      </c>
      <c r="C19" s="54" t="s">
        <v>99</v>
      </c>
      <c r="D19" s="167" t="s">
        <v>101</v>
      </c>
      <c r="E19" s="168"/>
      <c r="F19" s="168"/>
      <c r="G19" s="168"/>
      <c r="H19" s="168"/>
      <c r="I19" s="168"/>
      <c r="J19" s="168"/>
      <c r="K19" s="169"/>
      <c r="L19" s="72" t="s">
        <v>42</v>
      </c>
      <c r="M19" s="80" t="s">
        <v>86</v>
      </c>
      <c r="N19" s="52"/>
    </row>
    <row r="20" spans="1:14" ht="13.5">
      <c r="A20" s="43">
        <v>40140</v>
      </c>
      <c r="B20" s="44">
        <v>0.6041666666666666</v>
      </c>
      <c r="C20" s="54" t="s">
        <v>80</v>
      </c>
      <c r="D20" s="167" t="s">
        <v>102</v>
      </c>
      <c r="E20" s="168"/>
      <c r="F20" s="168"/>
      <c r="G20" s="168"/>
      <c r="H20" s="168"/>
      <c r="I20" s="168"/>
      <c r="J20" s="168"/>
      <c r="K20" s="169"/>
      <c r="L20" s="72" t="s">
        <v>42</v>
      </c>
      <c r="M20" s="80" t="s">
        <v>88</v>
      </c>
      <c r="N20" s="52"/>
    </row>
    <row r="21" spans="1:14" ht="16.5" customHeight="1">
      <c r="A21" s="43">
        <v>40145</v>
      </c>
      <c r="B21" s="44">
        <v>0.375</v>
      </c>
      <c r="C21" s="54" t="s">
        <v>103</v>
      </c>
      <c r="D21" s="167" t="s">
        <v>114</v>
      </c>
      <c r="E21" s="168"/>
      <c r="F21" s="168"/>
      <c r="G21" s="168"/>
      <c r="H21" s="168"/>
      <c r="I21" s="168"/>
      <c r="J21" s="168"/>
      <c r="K21" s="169"/>
      <c r="L21" s="72" t="s">
        <v>42</v>
      </c>
      <c r="M21" s="79" t="s">
        <v>105</v>
      </c>
      <c r="N21" s="52"/>
    </row>
    <row r="22" spans="1:14" ht="16.5" customHeight="1">
      <c r="A22" s="75">
        <v>40145</v>
      </c>
      <c r="B22" s="76">
        <v>0.5625</v>
      </c>
      <c r="C22" s="45" t="s">
        <v>104</v>
      </c>
      <c r="D22" s="167" t="s">
        <v>113</v>
      </c>
      <c r="E22" s="168"/>
      <c r="F22" s="168"/>
      <c r="G22" s="168"/>
      <c r="H22" s="168"/>
      <c r="I22" s="168"/>
      <c r="J22" s="168"/>
      <c r="K22" s="169"/>
      <c r="L22" s="72" t="s">
        <v>42</v>
      </c>
      <c r="M22" s="80" t="s">
        <v>87</v>
      </c>
      <c r="N22" s="52"/>
    </row>
    <row r="23" spans="1:14" ht="16.5" customHeight="1">
      <c r="A23" s="75">
        <v>40152</v>
      </c>
      <c r="B23" s="76">
        <v>0.5972222222222222</v>
      </c>
      <c r="C23" s="45" t="s">
        <v>104</v>
      </c>
      <c r="D23" s="167" t="s">
        <v>124</v>
      </c>
      <c r="E23" s="168"/>
      <c r="F23" s="168"/>
      <c r="G23" s="168"/>
      <c r="H23" s="168"/>
      <c r="I23" s="168"/>
      <c r="J23" s="168"/>
      <c r="K23" s="169"/>
      <c r="L23" s="72" t="s">
        <v>42</v>
      </c>
      <c r="M23" s="80" t="s">
        <v>87</v>
      </c>
      <c r="N23" s="52"/>
    </row>
    <row r="24" spans="1:14" ht="16.5" customHeight="1">
      <c r="A24" s="43">
        <v>40153</v>
      </c>
      <c r="B24" s="44">
        <v>0.4166666666666667</v>
      </c>
      <c r="C24" s="54" t="s">
        <v>116</v>
      </c>
      <c r="D24" s="167" t="s">
        <v>129</v>
      </c>
      <c r="E24" s="168"/>
      <c r="F24" s="168"/>
      <c r="G24" s="168"/>
      <c r="H24" s="168"/>
      <c r="I24" s="168"/>
      <c r="J24" s="168"/>
      <c r="K24" s="169"/>
      <c r="L24" s="72" t="s">
        <v>42</v>
      </c>
      <c r="M24" s="79" t="s">
        <v>88</v>
      </c>
      <c r="N24" s="52"/>
    </row>
    <row r="25" spans="1:14" ht="16.5" customHeight="1">
      <c r="A25" s="75">
        <v>40159</v>
      </c>
      <c r="B25" s="76">
        <v>0.4583333333333333</v>
      </c>
      <c r="C25" s="45" t="s">
        <v>137</v>
      </c>
      <c r="D25" s="167" t="s">
        <v>156</v>
      </c>
      <c r="E25" s="168"/>
      <c r="F25" s="168"/>
      <c r="G25" s="168"/>
      <c r="H25" s="168"/>
      <c r="I25" s="168"/>
      <c r="J25" s="168"/>
      <c r="K25" s="169"/>
      <c r="L25" s="72" t="s">
        <v>42</v>
      </c>
      <c r="M25" s="80" t="s">
        <v>88</v>
      </c>
      <c r="N25" s="52"/>
    </row>
    <row r="26" spans="1:14" ht="13.5">
      <c r="A26" s="75">
        <v>40166</v>
      </c>
      <c r="B26" s="76">
        <v>0.5625</v>
      </c>
      <c r="C26" s="45" t="s">
        <v>167</v>
      </c>
      <c r="D26" s="167" t="s">
        <v>171</v>
      </c>
      <c r="E26" s="168"/>
      <c r="F26" s="168"/>
      <c r="G26" s="168"/>
      <c r="H26" s="168"/>
      <c r="I26" s="168"/>
      <c r="J26" s="168"/>
      <c r="K26" s="169"/>
      <c r="L26" s="72" t="s">
        <v>42</v>
      </c>
      <c r="M26" s="80" t="s">
        <v>86</v>
      </c>
      <c r="N26" s="52"/>
    </row>
    <row r="27" spans="1:14" ht="14.25" thickBot="1">
      <c r="A27" s="46">
        <v>40170</v>
      </c>
      <c r="B27" s="47">
        <v>0.4791666666666667</v>
      </c>
      <c r="C27" s="48" t="s">
        <v>103</v>
      </c>
      <c r="D27" s="236" t="s">
        <v>185</v>
      </c>
      <c r="E27" s="237"/>
      <c r="F27" s="237"/>
      <c r="G27" s="237"/>
      <c r="H27" s="237"/>
      <c r="I27" s="237"/>
      <c r="J27" s="237"/>
      <c r="K27" s="238"/>
      <c r="L27" s="74" t="s">
        <v>42</v>
      </c>
      <c r="M27" s="81" t="s">
        <v>105</v>
      </c>
      <c r="N27" s="90" t="s">
        <v>168</v>
      </c>
    </row>
    <row r="28" spans="1:11" ht="13.5">
      <c r="A28" s="1"/>
      <c r="B28" s="1"/>
      <c r="C28" s="1"/>
      <c r="D28" s="5"/>
      <c r="E28" s="5"/>
      <c r="F28" s="5"/>
      <c r="G28" s="5"/>
      <c r="H28" s="5"/>
      <c r="I28" s="5"/>
      <c r="J28" s="5"/>
      <c r="K28" s="5"/>
    </row>
    <row r="29" spans="1:11" ht="13.5">
      <c r="A29" s="1"/>
      <c r="B29" s="1"/>
      <c r="C29" s="1"/>
      <c r="D29" s="5"/>
      <c r="E29" s="5"/>
      <c r="F29" s="5"/>
      <c r="G29" s="5"/>
      <c r="H29" s="5"/>
      <c r="I29" s="5"/>
      <c r="J29" s="5"/>
      <c r="K29" s="5"/>
    </row>
    <row r="30" spans="1:11" ht="13.5">
      <c r="A30" s="1"/>
      <c r="B30" s="1"/>
      <c r="C30" s="1"/>
      <c r="D30" s="5"/>
      <c r="E30" s="5"/>
      <c r="F30" s="5"/>
      <c r="G30" s="5"/>
      <c r="H30" s="5"/>
      <c r="I30" s="5"/>
      <c r="J30" s="5"/>
      <c r="K30" s="5"/>
    </row>
    <row r="31" spans="1:11" ht="13.5">
      <c r="A31" s="1"/>
      <c r="B31" s="1"/>
      <c r="C31" s="1"/>
      <c r="D31" s="5"/>
      <c r="E31" s="5"/>
      <c r="F31" s="5"/>
      <c r="G31" s="5"/>
      <c r="H31" s="5"/>
      <c r="I31" s="5"/>
      <c r="J31" s="5"/>
      <c r="K31" s="5"/>
    </row>
    <row r="32" spans="1:11" ht="13.5">
      <c r="A32" s="1"/>
      <c r="B32" s="1"/>
      <c r="C32" s="1"/>
      <c r="D32" s="5"/>
      <c r="E32" s="5"/>
      <c r="F32" s="5"/>
      <c r="G32" s="5"/>
      <c r="H32" s="5"/>
      <c r="I32" s="5"/>
      <c r="J32" s="5"/>
      <c r="K32" s="5"/>
    </row>
    <row r="33" spans="1:11" ht="13.5">
      <c r="A33" s="1"/>
      <c r="B33" s="1"/>
      <c r="C33" s="1"/>
      <c r="D33" s="5"/>
      <c r="E33" s="5"/>
      <c r="F33" s="5"/>
      <c r="G33" s="5"/>
      <c r="H33" s="5"/>
      <c r="I33" s="5"/>
      <c r="J33" s="5"/>
      <c r="K33" s="5"/>
    </row>
    <row r="34" spans="1:11" ht="13.5">
      <c r="A34" s="1"/>
      <c r="B34" s="1"/>
      <c r="C34" s="1"/>
      <c r="D34" s="5"/>
      <c r="E34" s="5"/>
      <c r="F34" s="5"/>
      <c r="G34" s="5"/>
      <c r="H34" s="5"/>
      <c r="I34" s="5"/>
      <c r="J34" s="5"/>
      <c r="K34" s="5"/>
    </row>
    <row r="35" spans="1:11" ht="13.5">
      <c r="A35" s="1"/>
      <c r="B35" s="1"/>
      <c r="C35" s="1"/>
      <c r="D35" s="5"/>
      <c r="E35" s="5"/>
      <c r="F35" s="5"/>
      <c r="G35" s="5"/>
      <c r="H35" s="5"/>
      <c r="I35" s="5"/>
      <c r="J35" s="5"/>
      <c r="K35" s="5"/>
    </row>
    <row r="36" spans="1:11" ht="13.5">
      <c r="A36" s="1"/>
      <c r="B36" s="1"/>
      <c r="C36" s="1"/>
      <c r="D36" s="5"/>
      <c r="E36" s="5"/>
      <c r="F36" s="5"/>
      <c r="G36" s="5"/>
      <c r="H36" s="5"/>
      <c r="I36" s="5"/>
      <c r="J36" s="5"/>
      <c r="K36" s="5"/>
    </row>
    <row r="37" spans="1:11" ht="13.5">
      <c r="A37" s="1"/>
      <c r="B37" s="1"/>
      <c r="C37" s="1"/>
      <c r="D37" s="5"/>
      <c r="E37" s="5"/>
      <c r="F37" s="5"/>
      <c r="G37" s="5"/>
      <c r="H37" s="5"/>
      <c r="I37" s="5"/>
      <c r="J37" s="5"/>
      <c r="K37" s="5"/>
    </row>
    <row r="38" spans="1:11" ht="13.5">
      <c r="A38" s="1"/>
      <c r="B38" s="1"/>
      <c r="C38" s="1"/>
      <c r="D38" s="5"/>
      <c r="E38" s="5"/>
      <c r="F38" s="5"/>
      <c r="G38" s="5"/>
      <c r="H38" s="5"/>
      <c r="I38" s="5"/>
      <c r="J38" s="5"/>
      <c r="K38" s="5"/>
    </row>
    <row r="39" spans="1:11" ht="13.5">
      <c r="A39" s="1"/>
      <c r="B39" s="1"/>
      <c r="C39" s="1"/>
      <c r="D39" s="5"/>
      <c r="E39" s="5"/>
      <c r="F39" s="5"/>
      <c r="G39" s="5"/>
      <c r="H39" s="5"/>
      <c r="I39" s="5"/>
      <c r="J39" s="5"/>
      <c r="K39" s="5"/>
    </row>
    <row r="40" spans="1:11" ht="13.5">
      <c r="A40" s="1"/>
      <c r="B40" s="1"/>
      <c r="C40" s="1"/>
      <c r="D40" s="5"/>
      <c r="E40" s="5"/>
      <c r="F40" s="5"/>
      <c r="G40" s="5"/>
      <c r="H40" s="5"/>
      <c r="I40" s="5"/>
      <c r="J40" s="5"/>
      <c r="K40" s="5"/>
    </row>
    <row r="41" spans="1:11" ht="13.5">
      <c r="A41" s="1"/>
      <c r="B41" s="1"/>
      <c r="C41" s="1"/>
      <c r="D41" s="5"/>
      <c r="E41" s="5"/>
      <c r="F41" s="5"/>
      <c r="G41" s="5"/>
      <c r="H41" s="5"/>
      <c r="I41" s="5"/>
      <c r="J41" s="5"/>
      <c r="K41" s="5"/>
    </row>
    <row r="42" spans="1:11" ht="13.5">
      <c r="A42" s="1"/>
      <c r="B42" s="1"/>
      <c r="C42" s="1"/>
      <c r="D42" s="5"/>
      <c r="E42" s="5"/>
      <c r="F42" s="5"/>
      <c r="G42" s="5"/>
      <c r="H42" s="5"/>
      <c r="I42" s="5"/>
      <c r="J42" s="5"/>
      <c r="K42" s="5"/>
    </row>
    <row r="43" spans="1:11" ht="13.5">
      <c r="A43" s="1"/>
      <c r="B43" s="1"/>
      <c r="C43" s="1"/>
      <c r="D43" s="5"/>
      <c r="E43" s="5"/>
      <c r="F43" s="5"/>
      <c r="G43" s="5"/>
      <c r="H43" s="5"/>
      <c r="I43" s="5"/>
      <c r="J43" s="5"/>
      <c r="K43" s="5"/>
    </row>
    <row r="44" spans="1:11" ht="13.5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</row>
    <row r="45" spans="1:11" ht="13.5">
      <c r="A45" s="1"/>
      <c r="B45" s="1"/>
      <c r="C45" s="1"/>
      <c r="D45" s="5"/>
      <c r="E45" s="5"/>
      <c r="F45" s="5"/>
      <c r="G45" s="5"/>
      <c r="H45" s="5"/>
      <c r="I45" s="5"/>
      <c r="J45" s="5"/>
      <c r="K45" s="5"/>
    </row>
    <row r="46" spans="1:11" ht="13.5">
      <c r="A46" s="1"/>
      <c r="B46" s="1"/>
      <c r="C46" s="1"/>
      <c r="D46" s="5"/>
      <c r="E46" s="5"/>
      <c r="F46" s="5"/>
      <c r="G46" s="5"/>
      <c r="H46" s="5"/>
      <c r="I46" s="5"/>
      <c r="J46" s="5"/>
      <c r="K46" s="5"/>
    </row>
    <row r="47" spans="1:11" ht="13.5">
      <c r="A47" s="1"/>
      <c r="B47" s="1"/>
      <c r="C47" s="1"/>
      <c r="D47" s="5"/>
      <c r="E47" s="5"/>
      <c r="F47" s="5"/>
      <c r="G47" s="5"/>
      <c r="H47" s="5"/>
      <c r="I47" s="5"/>
      <c r="J47" s="5"/>
      <c r="K47" s="5"/>
    </row>
    <row r="48" spans="1:11" ht="13.5">
      <c r="A48" s="1"/>
      <c r="B48" s="1"/>
      <c r="C48" s="1"/>
      <c r="D48" s="5"/>
      <c r="E48" s="5"/>
      <c r="F48" s="5"/>
      <c r="G48" s="5"/>
      <c r="H48" s="5"/>
      <c r="I48" s="5"/>
      <c r="J48" s="5"/>
      <c r="K48" s="5"/>
    </row>
    <row r="49" spans="1:11" ht="13.5">
      <c r="A49" s="1"/>
      <c r="B49" s="1"/>
      <c r="C49" s="1"/>
      <c r="D49" s="5"/>
      <c r="E49" s="5"/>
      <c r="F49" s="5"/>
      <c r="G49" s="5"/>
      <c r="H49" s="5"/>
      <c r="I49" s="5"/>
      <c r="J49" s="5"/>
      <c r="K49" s="5"/>
    </row>
    <row r="50" spans="1:11" ht="13.5">
      <c r="A50" s="1"/>
      <c r="B50" s="1"/>
      <c r="C50" s="1"/>
      <c r="D50" s="5"/>
      <c r="E50" s="5"/>
      <c r="F50" s="5"/>
      <c r="G50" s="5"/>
      <c r="H50" s="5"/>
      <c r="I50" s="5"/>
      <c r="J50" s="5"/>
      <c r="K50" s="5"/>
    </row>
    <row r="51" spans="1:11" ht="13.5">
      <c r="A51" s="1"/>
      <c r="B51" s="1"/>
      <c r="C51" s="1"/>
      <c r="D51" s="5"/>
      <c r="E51" s="5"/>
      <c r="F51" s="5"/>
      <c r="G51" s="5"/>
      <c r="H51" s="5"/>
      <c r="I51" s="5"/>
      <c r="J51" s="5"/>
      <c r="K51" s="5"/>
    </row>
    <row r="52" spans="1:11" ht="13.5">
      <c r="A52" s="1"/>
      <c r="B52" s="1"/>
      <c r="C52" s="1"/>
      <c r="D52" s="5"/>
      <c r="E52" s="5"/>
      <c r="F52" s="5"/>
      <c r="G52" s="5"/>
      <c r="H52" s="5"/>
      <c r="I52" s="5"/>
      <c r="J52" s="5"/>
      <c r="K52" s="5"/>
    </row>
    <row r="53" spans="1:11" ht="13.5">
      <c r="A53" s="1"/>
      <c r="B53" s="1"/>
      <c r="C53" s="1"/>
      <c r="D53" s="5"/>
      <c r="E53" s="5"/>
      <c r="F53" s="5"/>
      <c r="G53" s="5"/>
      <c r="H53" s="5"/>
      <c r="I53" s="5"/>
      <c r="J53" s="5"/>
      <c r="K53" s="5"/>
    </row>
    <row r="54" spans="1:11" ht="13.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</row>
    <row r="55" spans="1:11" ht="13.5">
      <c r="A55" s="1"/>
      <c r="B55" s="1"/>
      <c r="C55" s="1"/>
      <c r="D55" s="5"/>
      <c r="E55" s="5"/>
      <c r="F55" s="5"/>
      <c r="G55" s="5"/>
      <c r="H55" s="5"/>
      <c r="I55" s="5"/>
      <c r="J55" s="5"/>
      <c r="K55" s="5"/>
    </row>
    <row r="56" spans="1:11" ht="13.5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</row>
    <row r="57" spans="1:11" ht="13.5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</row>
    <row r="58" spans="1:11" ht="13.5">
      <c r="A58" s="1"/>
      <c r="B58" s="1"/>
      <c r="C58" s="1"/>
      <c r="D58" s="5"/>
      <c r="E58" s="5"/>
      <c r="F58" s="5"/>
      <c r="G58" s="5"/>
      <c r="H58" s="5"/>
      <c r="I58" s="5"/>
      <c r="J58" s="5"/>
      <c r="K58" s="5"/>
    </row>
    <row r="59" spans="1:11" ht="13.5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</row>
    <row r="60" spans="1:11" ht="13.5">
      <c r="A60" s="1"/>
      <c r="B60" s="1"/>
      <c r="C60" s="1"/>
      <c r="D60" s="5"/>
      <c r="E60" s="5"/>
      <c r="F60" s="5"/>
      <c r="G60" s="5"/>
      <c r="H60" s="5"/>
      <c r="I60" s="5"/>
      <c r="J60" s="5"/>
      <c r="K60" s="5"/>
    </row>
    <row r="61" spans="1:11" ht="13.5">
      <c r="A61" s="1"/>
      <c r="B61" s="1"/>
      <c r="C61" s="1"/>
      <c r="D61" s="5"/>
      <c r="E61" s="5"/>
      <c r="F61" s="5"/>
      <c r="G61" s="5"/>
      <c r="H61" s="5"/>
      <c r="I61" s="5"/>
      <c r="J61" s="5"/>
      <c r="K61" s="5"/>
    </row>
    <row r="62" spans="1:11" ht="13.5">
      <c r="A62" s="1"/>
      <c r="B62" s="1"/>
      <c r="C62" s="1"/>
      <c r="D62" s="5"/>
      <c r="E62" s="5"/>
      <c r="F62" s="5"/>
      <c r="G62" s="5"/>
      <c r="H62" s="5"/>
      <c r="I62" s="5"/>
      <c r="J62" s="5"/>
      <c r="K62" s="5"/>
    </row>
    <row r="63" spans="4:11" ht="13.5">
      <c r="D63" s="5"/>
      <c r="E63" s="5"/>
      <c r="F63" s="5"/>
      <c r="G63" s="5"/>
      <c r="H63" s="5"/>
      <c r="I63" s="5"/>
      <c r="J63" s="5"/>
      <c r="K63" s="5"/>
    </row>
    <row r="64" spans="4:11" ht="13.5">
      <c r="D64" s="5"/>
      <c r="E64" s="5"/>
      <c r="F64" s="5"/>
      <c r="G64" s="5"/>
      <c r="H64" s="5"/>
      <c r="I64" s="5"/>
      <c r="J64" s="5"/>
      <c r="K64" s="5"/>
    </row>
    <row r="65" spans="4:11" ht="13.5">
      <c r="D65" s="5"/>
      <c r="E65" s="5"/>
      <c r="F65" s="5"/>
      <c r="G65" s="5"/>
      <c r="H65" s="5"/>
      <c r="I65" s="5"/>
      <c r="J65" s="5"/>
      <c r="K65" s="5"/>
    </row>
  </sheetData>
  <mergeCells count="25">
    <mergeCell ref="D27:K27"/>
    <mergeCell ref="A15:M15"/>
    <mergeCell ref="D26:K26"/>
    <mergeCell ref="D21:K21"/>
    <mergeCell ref="D22:K22"/>
    <mergeCell ref="D20:K20"/>
    <mergeCell ref="D23:K23"/>
    <mergeCell ref="D24:K24"/>
    <mergeCell ref="D25:K25"/>
    <mergeCell ref="D17:K17"/>
    <mergeCell ref="A1:L1"/>
    <mergeCell ref="A11:C11"/>
    <mergeCell ref="A6:C6"/>
    <mergeCell ref="A7:C7"/>
    <mergeCell ref="A8:C8"/>
    <mergeCell ref="A9:C9"/>
    <mergeCell ref="A10:C10"/>
    <mergeCell ref="A2:L2"/>
    <mergeCell ref="I3:L3"/>
    <mergeCell ref="D18:K18"/>
    <mergeCell ref="D19:K19"/>
    <mergeCell ref="O5:Q5"/>
    <mergeCell ref="I6:K6"/>
    <mergeCell ref="D14:K14"/>
    <mergeCell ref="I12:K12"/>
  </mergeCells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1">
      <selection activeCell="P22" sqref="P22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7" width="5.125" style="1" customWidth="1"/>
    <col min="8" max="8" width="4.625" style="1" customWidth="1"/>
    <col min="9" max="11" width="5.25390625" style="1" customWidth="1"/>
    <col min="12" max="12" width="8.125" style="1" customWidth="1"/>
    <col min="13" max="16384" width="9.00390625" style="1" customWidth="1"/>
  </cols>
  <sheetData>
    <row r="1" spans="1:15" ht="31.5" customHeight="1">
      <c r="A1" s="184" t="str">
        <f>Ａブロック!A1</f>
        <v>第７回さわやかカップ教育リーグ・予選ブロック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91"/>
      <c r="O1" s="91"/>
    </row>
    <row r="2" spans="1:15" ht="18" customHeight="1">
      <c r="A2" s="200" t="str">
        <f>Ａブロック!A2</f>
        <v>2009年11月15日～2010年 1月31日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92"/>
      <c r="O2" s="92"/>
    </row>
    <row r="3" spans="9:15" ht="15" customHeight="1">
      <c r="I3" s="201" t="str">
        <f>Ａブロック!I3</f>
        <v>【2010.01.31現在】</v>
      </c>
      <c r="J3" s="201"/>
      <c r="K3" s="201"/>
      <c r="L3" s="201"/>
      <c r="M3" s="201"/>
      <c r="N3" s="41"/>
      <c r="O3" s="41"/>
    </row>
    <row r="4" spans="8:11" ht="13.5" customHeight="1">
      <c r="H4" s="41"/>
      <c r="I4" s="41"/>
      <c r="J4" s="41"/>
      <c r="K4" s="41"/>
    </row>
    <row r="5" spans="1:18" ht="15" thickBot="1">
      <c r="A5" s="8" t="s">
        <v>89</v>
      </c>
      <c r="B5" s="8"/>
      <c r="P5" s="215" t="s">
        <v>24</v>
      </c>
      <c r="Q5" s="215"/>
      <c r="R5" s="215"/>
    </row>
    <row r="6" spans="1:19" s="42" customFormat="1" ht="27" customHeight="1" thickBot="1">
      <c r="A6" s="205"/>
      <c r="B6" s="180"/>
      <c r="C6" s="181"/>
      <c r="D6" s="3" t="s">
        <v>69</v>
      </c>
      <c r="E6" s="4" t="s">
        <v>23</v>
      </c>
      <c r="F6" s="4" t="s">
        <v>20</v>
      </c>
      <c r="G6" s="4" t="s">
        <v>18</v>
      </c>
      <c r="H6" s="31" t="s">
        <v>9</v>
      </c>
      <c r="I6" s="202" t="s">
        <v>13</v>
      </c>
      <c r="J6" s="203"/>
      <c r="K6" s="204"/>
      <c r="L6" s="9" t="s">
        <v>0</v>
      </c>
      <c r="M6" s="9" t="s">
        <v>4</v>
      </c>
      <c r="N6" s="158" t="s">
        <v>347</v>
      </c>
      <c r="O6" s="94"/>
      <c r="P6" s="69" t="s">
        <v>25</v>
      </c>
      <c r="Q6" s="1"/>
      <c r="R6" s="1"/>
      <c r="S6" s="1"/>
    </row>
    <row r="7" spans="1:16" ht="20.25" customHeight="1">
      <c r="A7" s="191" t="s">
        <v>66</v>
      </c>
      <c r="B7" s="192"/>
      <c r="C7" s="193"/>
      <c r="D7" s="29"/>
      <c r="E7" s="22" t="s">
        <v>90</v>
      </c>
      <c r="F7" s="22" t="s">
        <v>96</v>
      </c>
      <c r="G7" s="22" t="s">
        <v>132</v>
      </c>
      <c r="H7" s="33" t="s">
        <v>96</v>
      </c>
      <c r="I7" s="34">
        <f>IF(D7="○",1,0)+IF(E7="○",1,0)+IF(F7="○",1,0)+IF(G7="○",1,0)+IF(H7="○",1,0)</f>
        <v>1</v>
      </c>
      <c r="J7" s="13">
        <f>IF(D7="●",1,0)+IF(E7="●",1,0)+IF(F7="●",1,0)+IF(G7="●",1,0)+IF(H7="●",1,0)</f>
        <v>3</v>
      </c>
      <c r="K7" s="14">
        <f>IF(D7="△",1,0)+IF(E7="△",1,0)+IF(F7="△",1,0)+IF(G7="△",1,0)+IF(H7="△",1,0)</f>
        <v>0</v>
      </c>
      <c r="L7" s="12">
        <f>IF(D7="",1,0)+IF(E7="",1,0)+IF(F7="",1,0)+IF(G7="",1,0)+IF(H7="",1,0)-1</f>
        <v>0</v>
      </c>
      <c r="M7" s="12">
        <v>4</v>
      </c>
      <c r="N7" s="12">
        <v>1</v>
      </c>
      <c r="O7" s="39"/>
      <c r="P7" s="69" t="s">
        <v>26</v>
      </c>
    </row>
    <row r="8" spans="1:16" ht="20.25" customHeight="1">
      <c r="A8" s="194" t="s">
        <v>67</v>
      </c>
      <c r="B8" s="195"/>
      <c r="C8" s="196"/>
      <c r="D8" s="21" t="s">
        <v>96</v>
      </c>
      <c r="E8" s="30"/>
      <c r="F8" s="23" t="s">
        <v>96</v>
      </c>
      <c r="G8" s="23" t="s">
        <v>96</v>
      </c>
      <c r="H8" s="32" t="s">
        <v>96</v>
      </c>
      <c r="I8" s="35">
        <f>IF(D8="○",1,0)+IF(E8="○",1,0)+IF(F8="○",1,0)+IF(G8="○",1,0)+IF(H8="○",1,0)</f>
        <v>0</v>
      </c>
      <c r="J8" s="15">
        <f>IF(D8="●",1,0)+IF(E8="●",1,0)+IF(F8="●",1,0)+IF(G8="●",1,0)+IF(H8="●",1,0)</f>
        <v>4</v>
      </c>
      <c r="K8" s="16">
        <f>IF(D8="△",1,0)+IF(E8="△",1,0)+IF(F8="△",1,0)+IF(G8="△",1,0)+IF(H8="△",1,0)</f>
        <v>0</v>
      </c>
      <c r="L8" s="10">
        <f>IF(D8="",1,0)+IF(E8="",1,0)+IF(F8="",1,0)+IF(G8="",1,0)+IF(H8="",1,0)-1</f>
        <v>0</v>
      </c>
      <c r="M8" s="10">
        <v>5</v>
      </c>
      <c r="N8" s="10">
        <v>1</v>
      </c>
      <c r="O8" s="39"/>
      <c r="P8" s="69" t="s">
        <v>27</v>
      </c>
    </row>
    <row r="9" spans="1:16" ht="20.25" customHeight="1">
      <c r="A9" s="197" t="s">
        <v>37</v>
      </c>
      <c r="B9" s="198"/>
      <c r="C9" s="199"/>
      <c r="D9" s="21" t="s">
        <v>90</v>
      </c>
      <c r="E9" s="23" t="s">
        <v>90</v>
      </c>
      <c r="F9" s="30"/>
      <c r="G9" s="23" t="s">
        <v>96</v>
      </c>
      <c r="H9" s="32" t="s">
        <v>96</v>
      </c>
      <c r="I9" s="35">
        <f>IF(D9="○",1,0)+IF(E9="○",1,0)+IF(F9="○",1,0)+IF(G9="○",1,0)+IF(H9="○",1,0)</f>
        <v>2</v>
      </c>
      <c r="J9" s="15">
        <f>IF(D9="●",1,0)+IF(E9="●",1,0)+IF(F9="●",1,0)+IF(G9="●",1,0)+IF(H9="●",1,0)</f>
        <v>2</v>
      </c>
      <c r="K9" s="16">
        <f>IF(D9="△",1,0)+IF(E9="△",1,0)+IF(F9="△",1,0)+IF(G9="△",1,0)+IF(H9="△",1,0)</f>
        <v>0</v>
      </c>
      <c r="L9" s="10">
        <f>IF(D9="",1,0)+IF(E9="",1,0)+IF(F9="",1,0)+IF(G9="",1,0)+IF(H9="",1,0)-1</f>
        <v>0</v>
      </c>
      <c r="M9" s="10">
        <v>3</v>
      </c>
      <c r="N9" s="10">
        <v>3</v>
      </c>
      <c r="O9" s="39"/>
      <c r="P9" s="69" t="s">
        <v>28</v>
      </c>
    </row>
    <row r="10" spans="1:16" ht="20.25" customHeight="1">
      <c r="A10" s="185" t="s">
        <v>34</v>
      </c>
      <c r="B10" s="186"/>
      <c r="C10" s="187"/>
      <c r="D10" s="21" t="s">
        <v>133</v>
      </c>
      <c r="E10" s="23" t="s">
        <v>90</v>
      </c>
      <c r="F10" s="23" t="s">
        <v>90</v>
      </c>
      <c r="G10" s="30"/>
      <c r="H10" s="57" t="s">
        <v>97</v>
      </c>
      <c r="I10" s="35">
        <f>IF(D10="○",1,0)+IF(E10="○",1,0)+IF(F10="○",1,0)+IF(G10="○",1,0)+IF(H10="○",1,0)</f>
        <v>3</v>
      </c>
      <c r="J10" s="17">
        <f>IF(D10="●",1,0)+IF(E10="●",1,0)+IF(F10="●",1,0)+IF(G10="●",1,0)+IF(H10="●",1,0)</f>
        <v>0</v>
      </c>
      <c r="K10" s="16">
        <f>IF(D10="△",1,0)+IF(E10="△",1,0)+IF(F10="△",1,0)+IF(G10="△",1,0)+IF(H10="△",1,0)</f>
        <v>1</v>
      </c>
      <c r="L10" s="10">
        <f>IF(D10="",1,0)+IF(E10="",1,0)+IF(F10="",1,0)+IF(G10="",1,0)+IF(H10="",1,0)-1</f>
        <v>0</v>
      </c>
      <c r="M10" s="10">
        <v>2</v>
      </c>
      <c r="N10" s="10">
        <v>2</v>
      </c>
      <c r="O10" s="95" t="s">
        <v>189</v>
      </c>
      <c r="P10" s="69" t="s">
        <v>29</v>
      </c>
    </row>
    <row r="11" spans="1:15" ht="20.25" customHeight="1" thickBot="1">
      <c r="A11" s="182" t="s">
        <v>68</v>
      </c>
      <c r="B11" s="179"/>
      <c r="C11" s="175"/>
      <c r="D11" s="28" t="s">
        <v>90</v>
      </c>
      <c r="E11" s="24" t="s">
        <v>90</v>
      </c>
      <c r="F11" s="27" t="s">
        <v>90</v>
      </c>
      <c r="G11" s="27" t="s">
        <v>211</v>
      </c>
      <c r="H11" s="53"/>
      <c r="I11" s="36">
        <f>IF(D11="○",1,0)+IF(E11="○",1,0)+IF(F11="○",1,0)+IF(G11="○",1,0)+IF(H11="○",1,0)</f>
        <v>3</v>
      </c>
      <c r="J11" s="18">
        <f>IF(D11="●",1,0)+IF(E11="●",1,0)+IF(F11="●",1,0)+IF(G11="●",1,0)+IF(H11="●",1,0)</f>
        <v>0</v>
      </c>
      <c r="K11" s="19">
        <f>IF(D11="△",1,0)+IF(E11="△",1,0)+IF(F11="△",1,0)+IF(G11="△",1,0)+IF(H11="△",1,0)</f>
        <v>1</v>
      </c>
      <c r="L11" s="11">
        <f>IF(D11="",1,0)+IF(E11="",1,0)+IF(F11="",1,0)+IF(G11="",1,0)+IF(H11="",1,0)-1</f>
        <v>0</v>
      </c>
      <c r="M11" s="11">
        <v>1</v>
      </c>
      <c r="N11" s="11">
        <v>2</v>
      </c>
      <c r="O11" s="95" t="s">
        <v>189</v>
      </c>
    </row>
    <row r="12" spans="1:14" ht="20.25" customHeight="1" thickBot="1">
      <c r="A12" s="25"/>
      <c r="B12" s="25"/>
      <c r="C12" s="26"/>
      <c r="D12" s="37"/>
      <c r="E12" s="37"/>
      <c r="F12" s="37"/>
      <c r="G12" s="64"/>
      <c r="H12" s="38"/>
      <c r="I12" s="217" t="s">
        <v>45</v>
      </c>
      <c r="J12" s="217"/>
      <c r="K12" s="218"/>
      <c r="L12" s="71">
        <f>SUM(L7:L11)/2</f>
        <v>0</v>
      </c>
      <c r="N12" s="71">
        <f>SUM(N7:N11)</f>
        <v>9</v>
      </c>
    </row>
    <row r="13" spans="1:14" ht="16.5" customHeight="1" thickBot="1">
      <c r="A13" s="8" t="str">
        <f>Ａブロック!A14</f>
        <v>＜先週の試合結果＞</v>
      </c>
      <c r="B13" s="8"/>
      <c r="N13" s="160" t="s">
        <v>348</v>
      </c>
    </row>
    <row r="14" spans="1:15" ht="16.5" customHeight="1" thickBot="1">
      <c r="A14" s="6" t="s">
        <v>1</v>
      </c>
      <c r="B14" s="20" t="s">
        <v>14</v>
      </c>
      <c r="C14" s="7" t="s">
        <v>2</v>
      </c>
      <c r="D14" s="208" t="s">
        <v>79</v>
      </c>
      <c r="E14" s="209"/>
      <c r="F14" s="209"/>
      <c r="G14" s="209"/>
      <c r="H14" s="209"/>
      <c r="I14" s="209"/>
      <c r="J14" s="209"/>
      <c r="K14" s="216"/>
      <c r="L14" s="73" t="s">
        <v>22</v>
      </c>
      <c r="M14" s="78" t="s">
        <v>81</v>
      </c>
      <c r="N14" s="51"/>
      <c r="O14" s="51"/>
    </row>
    <row r="15" spans="1:15" ht="16.5" customHeight="1" thickBot="1">
      <c r="A15" s="172" t="s">
        <v>190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4"/>
      <c r="N15" s="157"/>
      <c r="O15" s="52"/>
    </row>
    <row r="16" spans="1:2" ht="16.5" customHeight="1" thickBot="1">
      <c r="A16" s="8" t="s">
        <v>6</v>
      </c>
      <c r="B16" s="8"/>
    </row>
    <row r="17" spans="1:15" ht="14.25" thickBot="1">
      <c r="A17" s="6" t="s">
        <v>1</v>
      </c>
      <c r="B17" s="20" t="s">
        <v>14</v>
      </c>
      <c r="C17" s="7" t="s">
        <v>2</v>
      </c>
      <c r="D17" s="208" t="s">
        <v>3</v>
      </c>
      <c r="E17" s="209"/>
      <c r="F17" s="209"/>
      <c r="G17" s="209"/>
      <c r="H17" s="209"/>
      <c r="I17" s="209"/>
      <c r="J17" s="209"/>
      <c r="K17" s="216"/>
      <c r="L17" s="73" t="s">
        <v>22</v>
      </c>
      <c r="M17" s="78" t="s">
        <v>81</v>
      </c>
      <c r="N17" s="51"/>
      <c r="O17" s="51"/>
    </row>
    <row r="18" spans="1:15" ht="13.5">
      <c r="A18" s="99">
        <v>40145</v>
      </c>
      <c r="B18" s="100">
        <v>0.5729166666666666</v>
      </c>
      <c r="C18" s="83" t="s">
        <v>108</v>
      </c>
      <c r="D18" s="210" t="s">
        <v>115</v>
      </c>
      <c r="E18" s="211"/>
      <c r="F18" s="211"/>
      <c r="G18" s="211"/>
      <c r="H18" s="211"/>
      <c r="I18" s="211"/>
      <c r="J18" s="211"/>
      <c r="K18" s="212"/>
      <c r="L18" s="101" t="s">
        <v>42</v>
      </c>
      <c r="M18" s="102" t="s">
        <v>145</v>
      </c>
      <c r="N18" s="52"/>
      <c r="O18" s="52"/>
    </row>
    <row r="19" spans="1:15" ht="13.5">
      <c r="A19" s="43">
        <v>40152</v>
      </c>
      <c r="B19" s="44">
        <v>0.5625</v>
      </c>
      <c r="C19" s="54" t="s">
        <v>121</v>
      </c>
      <c r="D19" s="206" t="s">
        <v>126</v>
      </c>
      <c r="E19" s="207"/>
      <c r="F19" s="207"/>
      <c r="G19" s="207"/>
      <c r="H19" s="207"/>
      <c r="I19" s="207"/>
      <c r="J19" s="207"/>
      <c r="K19" s="230"/>
      <c r="L19" s="72" t="s">
        <v>42</v>
      </c>
      <c r="M19" s="79" t="s">
        <v>143</v>
      </c>
      <c r="N19" s="52"/>
      <c r="O19" s="52"/>
    </row>
    <row r="20" spans="1:15" ht="13.5">
      <c r="A20" s="43">
        <v>40153</v>
      </c>
      <c r="B20" s="44">
        <v>0.3854166666666667</v>
      </c>
      <c r="C20" s="54" t="s">
        <v>117</v>
      </c>
      <c r="D20" s="206" t="s">
        <v>134</v>
      </c>
      <c r="E20" s="207"/>
      <c r="F20" s="207"/>
      <c r="G20" s="207"/>
      <c r="H20" s="207"/>
      <c r="I20" s="207"/>
      <c r="J20" s="207"/>
      <c r="K20" s="230"/>
      <c r="L20" s="72" t="s">
        <v>42</v>
      </c>
      <c r="M20" s="79" t="s">
        <v>144</v>
      </c>
      <c r="N20" s="52"/>
      <c r="O20" s="52"/>
    </row>
    <row r="21" spans="1:15" ht="13.5">
      <c r="A21" s="43">
        <v>40160</v>
      </c>
      <c r="B21" s="44">
        <v>0.5833333333333334</v>
      </c>
      <c r="C21" s="54" t="s">
        <v>148</v>
      </c>
      <c r="D21" s="206" t="s">
        <v>149</v>
      </c>
      <c r="E21" s="207"/>
      <c r="F21" s="207"/>
      <c r="G21" s="207"/>
      <c r="H21" s="207"/>
      <c r="I21" s="207"/>
      <c r="J21" s="207"/>
      <c r="K21" s="230"/>
      <c r="L21" s="72" t="s">
        <v>42</v>
      </c>
      <c r="M21" s="79" t="s">
        <v>143</v>
      </c>
      <c r="N21" s="52"/>
      <c r="O21" s="52"/>
    </row>
    <row r="22" spans="1:15" ht="13.5">
      <c r="A22" s="43">
        <v>40166</v>
      </c>
      <c r="B22" s="44">
        <v>0.4166666666666667</v>
      </c>
      <c r="C22" s="54" t="s">
        <v>164</v>
      </c>
      <c r="D22" s="206" t="s">
        <v>176</v>
      </c>
      <c r="E22" s="207"/>
      <c r="F22" s="207"/>
      <c r="G22" s="207"/>
      <c r="H22" s="207"/>
      <c r="I22" s="207"/>
      <c r="J22" s="207"/>
      <c r="K22" s="230"/>
      <c r="L22" s="72" t="s">
        <v>42</v>
      </c>
      <c r="M22" s="79" t="s">
        <v>165</v>
      </c>
      <c r="N22" s="52"/>
      <c r="O22" s="52"/>
    </row>
    <row r="23" spans="1:15" ht="13.5">
      <c r="A23" s="43">
        <v>40166</v>
      </c>
      <c r="B23" s="44">
        <v>0.4166666666666667</v>
      </c>
      <c r="C23" s="54" t="s">
        <v>162</v>
      </c>
      <c r="D23" s="206" t="s">
        <v>181</v>
      </c>
      <c r="E23" s="207"/>
      <c r="F23" s="207"/>
      <c r="G23" s="207"/>
      <c r="H23" s="207"/>
      <c r="I23" s="207"/>
      <c r="J23" s="207"/>
      <c r="K23" s="230"/>
      <c r="L23" s="72" t="s">
        <v>42</v>
      </c>
      <c r="M23" s="79" t="s">
        <v>163</v>
      </c>
      <c r="N23" s="52"/>
      <c r="O23" s="52"/>
    </row>
    <row r="24" spans="1:15" ht="13.5">
      <c r="A24" s="43">
        <v>40166</v>
      </c>
      <c r="B24" s="103" t="s">
        <v>161</v>
      </c>
      <c r="C24" s="45" t="s">
        <v>121</v>
      </c>
      <c r="D24" s="206" t="s">
        <v>180</v>
      </c>
      <c r="E24" s="207"/>
      <c r="F24" s="207"/>
      <c r="G24" s="207"/>
      <c r="H24" s="207"/>
      <c r="I24" s="207"/>
      <c r="J24" s="207"/>
      <c r="K24" s="230"/>
      <c r="L24" s="72" t="s">
        <v>42</v>
      </c>
      <c r="M24" s="87" t="s">
        <v>143</v>
      </c>
      <c r="N24" s="104"/>
      <c r="O24" s="104"/>
    </row>
    <row r="25" spans="1:15" ht="16.5" customHeight="1">
      <c r="A25" s="43">
        <v>40188</v>
      </c>
      <c r="B25" s="44">
        <v>0.5625</v>
      </c>
      <c r="C25" s="45" t="s">
        <v>191</v>
      </c>
      <c r="D25" s="206" t="s">
        <v>196</v>
      </c>
      <c r="E25" s="207"/>
      <c r="F25" s="207"/>
      <c r="G25" s="207"/>
      <c r="H25" s="207"/>
      <c r="I25" s="207"/>
      <c r="J25" s="207"/>
      <c r="K25" s="230"/>
      <c r="L25" s="72" t="s">
        <v>42</v>
      </c>
      <c r="M25" s="80" t="s">
        <v>192</v>
      </c>
      <c r="N25" s="52"/>
      <c r="O25" s="52"/>
    </row>
    <row r="26" spans="1:14" ht="13.5">
      <c r="A26" s="96">
        <v>40194</v>
      </c>
      <c r="B26" s="97">
        <v>0.4166666666666667</v>
      </c>
      <c r="C26" s="54" t="s">
        <v>164</v>
      </c>
      <c r="D26" s="227" t="s">
        <v>210</v>
      </c>
      <c r="E26" s="228"/>
      <c r="F26" s="228"/>
      <c r="G26" s="228"/>
      <c r="H26" s="228"/>
      <c r="I26" s="228"/>
      <c r="J26" s="228"/>
      <c r="K26" s="231"/>
      <c r="L26" s="105" t="s">
        <v>42</v>
      </c>
      <c r="M26" s="79" t="s">
        <v>199</v>
      </c>
      <c r="N26" s="52"/>
    </row>
    <row r="27" spans="1:14" ht="14.25" thickBot="1">
      <c r="A27" s="46">
        <v>40195</v>
      </c>
      <c r="B27" s="47">
        <v>0.5416666666666666</v>
      </c>
      <c r="C27" s="48" t="s">
        <v>204</v>
      </c>
      <c r="D27" s="239" t="s">
        <v>212</v>
      </c>
      <c r="E27" s="240"/>
      <c r="F27" s="240"/>
      <c r="G27" s="240"/>
      <c r="H27" s="240"/>
      <c r="I27" s="240"/>
      <c r="J27" s="240"/>
      <c r="K27" s="241"/>
      <c r="L27" s="74" t="s">
        <v>42</v>
      </c>
      <c r="M27" s="81" t="s">
        <v>163</v>
      </c>
      <c r="N27" s="104"/>
    </row>
    <row r="28" spans="1:11" ht="13.5">
      <c r="A28" s="1"/>
      <c r="B28" s="1"/>
      <c r="C28" s="1"/>
      <c r="D28" s="5"/>
      <c r="E28" s="5"/>
      <c r="F28" s="5"/>
      <c r="G28" s="5"/>
      <c r="H28" s="5"/>
      <c r="I28" s="5"/>
      <c r="J28" s="5"/>
      <c r="K28" s="5"/>
    </row>
    <row r="29" spans="1:11" ht="13.5">
      <c r="A29" s="1"/>
      <c r="B29" s="1"/>
      <c r="C29" s="1"/>
      <c r="D29" s="5"/>
      <c r="E29" s="5"/>
      <c r="F29" s="5"/>
      <c r="G29" s="5"/>
      <c r="H29" s="5"/>
      <c r="I29" s="5"/>
      <c r="J29" s="5"/>
      <c r="K29" s="5"/>
    </row>
    <row r="30" spans="1:11" ht="13.5">
      <c r="A30" s="1"/>
      <c r="B30" s="1"/>
      <c r="C30" s="1"/>
      <c r="D30" s="5"/>
      <c r="E30" s="5"/>
      <c r="F30" s="5"/>
      <c r="G30" s="5"/>
      <c r="H30" s="5"/>
      <c r="I30" s="5"/>
      <c r="J30" s="5"/>
      <c r="K30" s="5"/>
    </row>
    <row r="31" spans="1:11" ht="13.5">
      <c r="A31" s="1"/>
      <c r="B31" s="1"/>
      <c r="C31" s="1"/>
      <c r="D31" s="5"/>
      <c r="E31" s="5"/>
      <c r="F31" s="5"/>
      <c r="G31" s="5"/>
      <c r="H31" s="5"/>
      <c r="I31" s="5"/>
      <c r="J31" s="5"/>
      <c r="K31" s="5"/>
    </row>
    <row r="32" spans="1:11" ht="13.5">
      <c r="A32" s="1"/>
      <c r="B32" s="1"/>
      <c r="C32" s="1"/>
      <c r="D32" s="5"/>
      <c r="E32" s="5"/>
      <c r="F32" s="5"/>
      <c r="G32" s="5"/>
      <c r="H32" s="5"/>
      <c r="I32" s="5"/>
      <c r="J32" s="5"/>
      <c r="K32" s="5"/>
    </row>
    <row r="33" spans="1:11" ht="13.5">
      <c r="A33" s="1"/>
      <c r="B33" s="1"/>
      <c r="C33" s="1"/>
      <c r="D33" s="5"/>
      <c r="E33" s="5"/>
      <c r="F33" s="5"/>
      <c r="G33" s="5"/>
      <c r="H33" s="5"/>
      <c r="I33" s="5"/>
      <c r="J33" s="5"/>
      <c r="K33" s="5"/>
    </row>
    <row r="34" spans="1:11" ht="13.5">
      <c r="A34" s="1"/>
      <c r="B34" s="1"/>
      <c r="C34" s="1"/>
      <c r="D34" s="5"/>
      <c r="E34" s="5"/>
      <c r="F34" s="5"/>
      <c r="G34" s="5"/>
      <c r="H34" s="5"/>
      <c r="I34" s="5"/>
      <c r="J34" s="5"/>
      <c r="K34" s="5"/>
    </row>
    <row r="35" spans="1:11" ht="13.5">
      <c r="A35" s="1"/>
      <c r="B35" s="1"/>
      <c r="C35" s="1"/>
      <c r="D35" s="5"/>
      <c r="E35" s="5"/>
      <c r="F35" s="5"/>
      <c r="G35" s="5"/>
      <c r="H35" s="5"/>
      <c r="I35" s="5"/>
      <c r="J35" s="5"/>
      <c r="K35" s="5"/>
    </row>
    <row r="36" spans="1:11" ht="13.5">
      <c r="A36" s="1"/>
      <c r="B36" s="1"/>
      <c r="C36" s="1"/>
      <c r="D36" s="5"/>
      <c r="E36" s="5"/>
      <c r="F36" s="5"/>
      <c r="G36" s="5"/>
      <c r="H36" s="5"/>
      <c r="I36" s="5"/>
      <c r="J36" s="5"/>
      <c r="K36" s="5"/>
    </row>
    <row r="37" spans="1:11" ht="13.5">
      <c r="A37" s="1"/>
      <c r="B37" s="1"/>
      <c r="C37" s="1"/>
      <c r="D37" s="5"/>
      <c r="E37" s="5"/>
      <c r="F37" s="5"/>
      <c r="G37" s="5"/>
      <c r="H37" s="5"/>
      <c r="I37" s="5"/>
      <c r="J37" s="5"/>
      <c r="K37" s="5"/>
    </row>
    <row r="38" spans="1:11" ht="13.5">
      <c r="A38" s="1"/>
      <c r="B38" s="1"/>
      <c r="C38" s="1"/>
      <c r="D38" s="5"/>
      <c r="E38" s="5"/>
      <c r="F38" s="5"/>
      <c r="G38" s="5"/>
      <c r="H38" s="5"/>
      <c r="I38" s="5"/>
      <c r="J38" s="5"/>
      <c r="K38" s="5"/>
    </row>
    <row r="39" spans="1:11" ht="13.5">
      <c r="A39" s="1"/>
      <c r="B39" s="1"/>
      <c r="C39" s="1"/>
      <c r="D39" s="5"/>
      <c r="E39" s="5"/>
      <c r="F39" s="5"/>
      <c r="G39" s="5"/>
      <c r="H39" s="5"/>
      <c r="I39" s="5"/>
      <c r="J39" s="5"/>
      <c r="K39" s="5"/>
    </row>
    <row r="40" spans="1:11" ht="13.5">
      <c r="A40" s="1"/>
      <c r="B40" s="1"/>
      <c r="C40" s="1"/>
      <c r="D40" s="5"/>
      <c r="E40" s="5"/>
      <c r="F40" s="5"/>
      <c r="G40" s="5"/>
      <c r="H40" s="5"/>
      <c r="I40" s="5"/>
      <c r="J40" s="5"/>
      <c r="K40" s="5"/>
    </row>
    <row r="41" spans="1:11" ht="13.5">
      <c r="A41" s="1"/>
      <c r="B41" s="1"/>
      <c r="C41" s="1"/>
      <c r="D41" s="5"/>
      <c r="E41" s="5"/>
      <c r="F41" s="5"/>
      <c r="G41" s="5"/>
      <c r="H41" s="5"/>
      <c r="I41" s="5"/>
      <c r="J41" s="5"/>
      <c r="K41" s="5"/>
    </row>
    <row r="42" spans="1:11" ht="13.5">
      <c r="A42" s="1"/>
      <c r="B42" s="1"/>
      <c r="C42" s="1"/>
      <c r="D42" s="5"/>
      <c r="E42" s="5"/>
      <c r="F42" s="5"/>
      <c r="G42" s="5"/>
      <c r="H42" s="5"/>
      <c r="I42" s="5"/>
      <c r="J42" s="5"/>
      <c r="K42" s="5"/>
    </row>
    <row r="43" spans="1:11" ht="13.5">
      <c r="A43" s="1"/>
      <c r="B43" s="1"/>
      <c r="C43" s="1"/>
      <c r="D43" s="5"/>
      <c r="E43" s="5"/>
      <c r="F43" s="5"/>
      <c r="G43" s="5"/>
      <c r="H43" s="5"/>
      <c r="I43" s="5"/>
      <c r="J43" s="5"/>
      <c r="K43" s="5"/>
    </row>
    <row r="44" spans="1:11" ht="13.5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</row>
    <row r="45" spans="1:11" ht="13.5">
      <c r="A45" s="1"/>
      <c r="B45" s="1"/>
      <c r="C45" s="1"/>
      <c r="D45" s="5"/>
      <c r="E45" s="5"/>
      <c r="F45" s="5"/>
      <c r="G45" s="5"/>
      <c r="H45" s="5"/>
      <c r="I45" s="5"/>
      <c r="J45" s="5"/>
      <c r="K45" s="5"/>
    </row>
    <row r="46" spans="1:11" ht="13.5">
      <c r="A46" s="1"/>
      <c r="B46" s="1"/>
      <c r="C46" s="1"/>
      <c r="D46" s="5"/>
      <c r="E46" s="5"/>
      <c r="F46" s="5"/>
      <c r="G46" s="5"/>
      <c r="H46" s="5"/>
      <c r="I46" s="5"/>
      <c r="J46" s="5"/>
      <c r="K46" s="5"/>
    </row>
    <row r="47" spans="1:11" ht="13.5">
      <c r="A47" s="1"/>
      <c r="B47" s="1"/>
      <c r="C47" s="1"/>
      <c r="D47" s="5"/>
      <c r="E47" s="5"/>
      <c r="F47" s="5"/>
      <c r="G47" s="5"/>
      <c r="H47" s="5"/>
      <c r="I47" s="5"/>
      <c r="J47" s="5"/>
      <c r="K47" s="5"/>
    </row>
    <row r="48" spans="1:11" ht="13.5">
      <c r="A48" s="1"/>
      <c r="B48" s="1"/>
      <c r="C48" s="1"/>
      <c r="D48" s="5"/>
      <c r="E48" s="5"/>
      <c r="F48" s="5"/>
      <c r="G48" s="5"/>
      <c r="H48" s="5"/>
      <c r="I48" s="5"/>
      <c r="J48" s="5"/>
      <c r="K48" s="5"/>
    </row>
    <row r="49" spans="1:11" ht="13.5">
      <c r="A49" s="1"/>
      <c r="B49" s="1"/>
      <c r="C49" s="1"/>
      <c r="D49" s="5"/>
      <c r="E49" s="5"/>
      <c r="F49" s="5"/>
      <c r="G49" s="5"/>
      <c r="H49" s="5"/>
      <c r="I49" s="5"/>
      <c r="J49" s="5"/>
      <c r="K49" s="5"/>
    </row>
    <row r="50" spans="1:11" ht="13.5">
      <c r="A50" s="1"/>
      <c r="B50" s="1"/>
      <c r="C50" s="1"/>
      <c r="D50" s="5"/>
      <c r="E50" s="5"/>
      <c r="F50" s="5"/>
      <c r="G50" s="5"/>
      <c r="H50" s="5"/>
      <c r="I50" s="5"/>
      <c r="J50" s="5"/>
      <c r="K50" s="5"/>
    </row>
    <row r="51" spans="1:11" ht="13.5">
      <c r="A51" s="1"/>
      <c r="B51" s="1"/>
      <c r="C51" s="1"/>
      <c r="D51" s="5"/>
      <c r="E51" s="5"/>
      <c r="F51" s="5"/>
      <c r="G51" s="5"/>
      <c r="H51" s="5"/>
      <c r="I51" s="5"/>
      <c r="J51" s="5"/>
      <c r="K51" s="5"/>
    </row>
    <row r="52" spans="1:11" ht="13.5">
      <c r="A52" s="1"/>
      <c r="B52" s="1"/>
      <c r="C52" s="1"/>
      <c r="D52" s="5"/>
      <c r="E52" s="5"/>
      <c r="F52" s="5"/>
      <c r="G52" s="5"/>
      <c r="H52" s="5"/>
      <c r="I52" s="5"/>
      <c r="J52" s="5"/>
      <c r="K52" s="5"/>
    </row>
    <row r="53" spans="1:11" ht="13.5">
      <c r="A53" s="1"/>
      <c r="B53" s="1"/>
      <c r="C53" s="1"/>
      <c r="D53" s="5"/>
      <c r="E53" s="5"/>
      <c r="F53" s="5"/>
      <c r="G53" s="5"/>
      <c r="H53" s="5"/>
      <c r="I53" s="5"/>
      <c r="J53" s="5"/>
      <c r="K53" s="5"/>
    </row>
    <row r="54" spans="1:11" ht="13.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</row>
    <row r="55" spans="1:11" ht="13.5">
      <c r="A55" s="1"/>
      <c r="B55" s="1"/>
      <c r="C55" s="1"/>
      <c r="D55" s="5"/>
      <c r="E55" s="5"/>
      <c r="F55" s="5"/>
      <c r="G55" s="5"/>
      <c r="H55" s="5"/>
      <c r="I55" s="5"/>
      <c r="J55" s="5"/>
      <c r="K55" s="5"/>
    </row>
    <row r="56" spans="1:11" ht="13.5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</row>
    <row r="57" spans="1:11" ht="13.5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</row>
    <row r="58" spans="4:11" ht="13.5">
      <c r="D58" s="5"/>
      <c r="E58" s="5"/>
      <c r="F58" s="5"/>
      <c r="G58" s="5"/>
      <c r="H58" s="5"/>
      <c r="I58" s="5"/>
      <c r="J58" s="5"/>
      <c r="K58" s="5"/>
    </row>
    <row r="59" spans="4:11" ht="13.5">
      <c r="D59" s="5"/>
      <c r="E59" s="5"/>
      <c r="F59" s="5"/>
      <c r="G59" s="5"/>
      <c r="H59" s="5"/>
      <c r="I59" s="5"/>
      <c r="J59" s="5"/>
      <c r="K59" s="5"/>
    </row>
    <row r="60" spans="4:11" ht="13.5">
      <c r="D60" s="5"/>
      <c r="E60" s="5"/>
      <c r="F60" s="5"/>
      <c r="G60" s="5"/>
      <c r="H60" s="5"/>
      <c r="I60" s="5"/>
      <c r="J60" s="5"/>
      <c r="K60" s="5"/>
    </row>
  </sheetData>
  <mergeCells count="25">
    <mergeCell ref="A1:M1"/>
    <mergeCell ref="A11:C11"/>
    <mergeCell ref="A6:C6"/>
    <mergeCell ref="A7:C7"/>
    <mergeCell ref="A8:C8"/>
    <mergeCell ref="A9:C9"/>
    <mergeCell ref="A10:C10"/>
    <mergeCell ref="I3:M3"/>
    <mergeCell ref="A2:M2"/>
    <mergeCell ref="D26:K26"/>
    <mergeCell ref="D27:K27"/>
    <mergeCell ref="A15:M15"/>
    <mergeCell ref="D18:K18"/>
    <mergeCell ref="D17:K17"/>
    <mergeCell ref="D24:K24"/>
    <mergeCell ref="D23:K23"/>
    <mergeCell ref="D20:K20"/>
    <mergeCell ref="D21:K21"/>
    <mergeCell ref="P5:R5"/>
    <mergeCell ref="I6:K6"/>
    <mergeCell ref="I12:K12"/>
    <mergeCell ref="D25:K25"/>
    <mergeCell ref="D22:K22"/>
    <mergeCell ref="D14:K14"/>
    <mergeCell ref="D19:K19"/>
  </mergeCells>
  <printOptions/>
  <pageMargins left="0.75" right="0.75" top="1" bottom="1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BW113"/>
  <sheetViews>
    <sheetView tabSelected="1" zoomScale="85" zoomScaleNormal="85" workbookViewId="0" topLeftCell="A1">
      <selection activeCell="BC12" sqref="BC12:BC15"/>
    </sheetView>
  </sheetViews>
  <sheetFormatPr defaultColWidth="9.00390625" defaultRowHeight="6" customHeight="1"/>
  <cols>
    <col min="1" max="1" width="2.875" style="116" customWidth="1"/>
    <col min="2" max="2" width="3.875" style="111" customWidth="1"/>
    <col min="3" max="3" width="18.625" style="139" customWidth="1"/>
    <col min="4" max="54" width="1.00390625" style="113" customWidth="1"/>
    <col min="55" max="55" width="18.625" style="113" customWidth="1"/>
    <col min="56" max="56" width="3.875" style="111" customWidth="1"/>
    <col min="57" max="57" width="1.00390625" style="142" customWidth="1"/>
    <col min="58" max="59" width="1.00390625" style="113" customWidth="1"/>
    <col min="60" max="60" width="3.625" style="113" customWidth="1"/>
    <col min="61" max="169" width="1.00390625" style="113" customWidth="1"/>
    <col min="170" max="16384" width="9.00390625" style="113" customWidth="1"/>
  </cols>
  <sheetData>
    <row r="10" spans="3:56" ht="10.5" customHeight="1">
      <c r="C10" s="271"/>
      <c r="D10" s="271"/>
      <c r="E10" s="272" t="s">
        <v>306</v>
      </c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7" t="s">
        <v>375</v>
      </c>
      <c r="BD10" s="277"/>
    </row>
    <row r="11" spans="2:56" ht="10.5" customHeight="1" thickBot="1">
      <c r="B11" s="114"/>
      <c r="C11" s="112"/>
      <c r="D11" s="114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8"/>
      <c r="BD11" s="278"/>
    </row>
    <row r="12" spans="2:56" ht="6" customHeight="1">
      <c r="B12" s="287" t="s">
        <v>253</v>
      </c>
      <c r="C12" s="273" t="s">
        <v>33</v>
      </c>
      <c r="D12" s="115"/>
      <c r="E12" s="116"/>
      <c r="F12" s="116"/>
      <c r="G12" s="116"/>
      <c r="H12" s="116"/>
      <c r="I12" s="116"/>
      <c r="J12" s="116"/>
      <c r="K12" s="116"/>
      <c r="L12" s="116"/>
      <c r="M12" s="116"/>
      <c r="BC12" s="273" t="s">
        <v>51</v>
      </c>
      <c r="BD12" s="281" t="s">
        <v>254</v>
      </c>
    </row>
    <row r="13" spans="2:56" ht="6" customHeight="1" thickBot="1">
      <c r="B13" s="288"/>
      <c r="C13" s="274"/>
      <c r="D13" s="117"/>
      <c r="E13" s="118"/>
      <c r="F13" s="118"/>
      <c r="G13" s="118"/>
      <c r="H13" s="118"/>
      <c r="I13" s="118"/>
      <c r="J13" s="118"/>
      <c r="K13" s="118"/>
      <c r="L13" s="118"/>
      <c r="M13" s="118"/>
      <c r="AV13" s="116"/>
      <c r="AW13" s="116"/>
      <c r="AX13" s="116"/>
      <c r="AY13" s="116"/>
      <c r="AZ13" s="116"/>
      <c r="BA13" s="116"/>
      <c r="BB13" s="135"/>
      <c r="BC13" s="274"/>
      <c r="BD13" s="282"/>
    </row>
    <row r="14" spans="2:56" ht="6" customHeight="1" thickTop="1">
      <c r="B14" s="288"/>
      <c r="C14" s="274"/>
      <c r="I14" s="120"/>
      <c r="J14" s="120"/>
      <c r="K14" s="120"/>
      <c r="L14" s="120"/>
      <c r="M14" s="121"/>
      <c r="AN14" s="116"/>
      <c r="AO14" s="116"/>
      <c r="AP14" s="116"/>
      <c r="AQ14" s="116"/>
      <c r="AR14" s="152"/>
      <c r="AS14" s="151"/>
      <c r="AT14" s="151"/>
      <c r="AU14" s="151"/>
      <c r="AV14" s="151"/>
      <c r="AW14" s="151"/>
      <c r="AX14" s="151"/>
      <c r="AY14" s="151"/>
      <c r="AZ14" s="151"/>
      <c r="BA14" s="151"/>
      <c r="BB14" s="154"/>
      <c r="BC14" s="274"/>
      <c r="BD14" s="282"/>
    </row>
    <row r="15" spans="2:56" ht="6" customHeight="1" thickBot="1">
      <c r="B15" s="289"/>
      <c r="C15" s="275"/>
      <c r="I15" s="116"/>
      <c r="J15" s="116"/>
      <c r="K15" s="116"/>
      <c r="L15" s="116"/>
      <c r="M15" s="123"/>
      <c r="AN15" s="116"/>
      <c r="AO15" s="116"/>
      <c r="AP15" s="116"/>
      <c r="AQ15" s="116"/>
      <c r="AR15" s="152"/>
      <c r="AS15" s="116"/>
      <c r="AT15" s="116"/>
      <c r="AU15" s="116"/>
      <c r="AV15" s="116"/>
      <c r="AW15" s="116"/>
      <c r="AX15" s="116"/>
      <c r="AY15" s="116"/>
      <c r="AZ15" s="116"/>
      <c r="BA15" s="116"/>
      <c r="BB15" s="135"/>
      <c r="BC15" s="275"/>
      <c r="BD15" s="283"/>
    </row>
    <row r="16" spans="3:55" ht="6" customHeight="1" thickBot="1">
      <c r="C16" s="125"/>
      <c r="I16" s="116"/>
      <c r="J16" s="116"/>
      <c r="K16" s="116"/>
      <c r="L16" s="270" t="s">
        <v>255</v>
      </c>
      <c r="M16" s="310"/>
      <c r="N16" s="268" t="s">
        <v>342</v>
      </c>
      <c r="O16" s="250"/>
      <c r="P16" s="250"/>
      <c r="Q16" s="250"/>
      <c r="AN16" s="116"/>
      <c r="AO16" s="116"/>
      <c r="AP16" s="116"/>
      <c r="AQ16" s="243">
        <v>5</v>
      </c>
      <c r="AR16" s="244"/>
      <c r="AS16" s="270" t="s">
        <v>256</v>
      </c>
      <c r="AT16" s="243"/>
      <c r="AU16" s="116"/>
      <c r="AV16" s="116"/>
      <c r="AW16" s="116"/>
      <c r="BC16" s="127"/>
    </row>
    <row r="17" spans="2:56" ht="6" customHeight="1" thickBot="1">
      <c r="B17" s="290" t="s">
        <v>257</v>
      </c>
      <c r="C17" s="273" t="s">
        <v>61</v>
      </c>
      <c r="I17" s="116"/>
      <c r="J17" s="116"/>
      <c r="K17" s="116"/>
      <c r="L17" s="311"/>
      <c r="M17" s="310"/>
      <c r="N17" s="269"/>
      <c r="O17" s="245"/>
      <c r="P17" s="245"/>
      <c r="Q17" s="245"/>
      <c r="AN17" s="148"/>
      <c r="AO17" s="148"/>
      <c r="AP17" s="148"/>
      <c r="AQ17" s="245"/>
      <c r="AR17" s="246"/>
      <c r="AS17" s="243"/>
      <c r="AT17" s="243"/>
      <c r="AU17" s="116"/>
      <c r="AV17" s="116"/>
      <c r="AW17" s="116"/>
      <c r="BC17" s="293" t="s">
        <v>56</v>
      </c>
      <c r="BD17" s="284" t="s">
        <v>258</v>
      </c>
    </row>
    <row r="18" spans="2:56" ht="6" customHeight="1" thickBot="1" thickTop="1">
      <c r="B18" s="291"/>
      <c r="C18" s="274"/>
      <c r="I18" s="116"/>
      <c r="J18" s="116"/>
      <c r="K18" s="116"/>
      <c r="L18" s="311"/>
      <c r="M18" s="312"/>
      <c r="N18" s="267" t="s">
        <v>341</v>
      </c>
      <c r="O18" s="248"/>
      <c r="P18" s="248"/>
      <c r="Q18" s="248"/>
      <c r="R18" s="151"/>
      <c r="S18" s="153"/>
      <c r="AI18" s="116"/>
      <c r="AJ18" s="116"/>
      <c r="AK18" s="116"/>
      <c r="AL18" s="116"/>
      <c r="AM18" s="152"/>
      <c r="AN18" s="116"/>
      <c r="AO18" s="116"/>
      <c r="AP18" s="116"/>
      <c r="AQ18" s="248">
        <v>4</v>
      </c>
      <c r="AR18" s="276"/>
      <c r="AS18" s="262"/>
      <c r="AT18" s="243"/>
      <c r="AU18" s="116"/>
      <c r="AV18" s="116"/>
      <c r="AW18" s="116"/>
      <c r="BC18" s="294"/>
      <c r="BD18" s="285"/>
    </row>
    <row r="19" spans="2:56" ht="6" customHeight="1" thickTop="1">
      <c r="B19" s="291"/>
      <c r="C19" s="274"/>
      <c r="D19" s="151"/>
      <c r="E19" s="151"/>
      <c r="F19" s="151"/>
      <c r="G19" s="151"/>
      <c r="H19" s="151"/>
      <c r="I19" s="259">
        <v>5</v>
      </c>
      <c r="J19" s="243"/>
      <c r="K19" s="116"/>
      <c r="L19" s="116"/>
      <c r="M19" s="116"/>
      <c r="N19" s="259"/>
      <c r="O19" s="243"/>
      <c r="P19" s="243"/>
      <c r="Q19" s="243"/>
      <c r="R19" s="116"/>
      <c r="S19" s="123"/>
      <c r="AI19" s="116"/>
      <c r="AJ19" s="116"/>
      <c r="AK19" s="116"/>
      <c r="AL19" s="116"/>
      <c r="AM19" s="152"/>
      <c r="AN19" s="116"/>
      <c r="AO19" s="116"/>
      <c r="AP19" s="116"/>
      <c r="AQ19" s="243"/>
      <c r="AR19" s="247"/>
      <c r="AS19" s="262"/>
      <c r="AT19" s="243"/>
      <c r="AU19" s="116"/>
      <c r="AV19" s="243">
        <v>1</v>
      </c>
      <c r="AW19" s="247"/>
      <c r="AX19" s="122"/>
      <c r="AY19" s="120"/>
      <c r="AZ19" s="120"/>
      <c r="BA19" s="120"/>
      <c r="BB19" s="120"/>
      <c r="BC19" s="294"/>
      <c r="BD19" s="285"/>
    </row>
    <row r="20" spans="2:56" ht="6" customHeight="1" thickBot="1">
      <c r="B20" s="292"/>
      <c r="C20" s="275"/>
      <c r="D20" s="116"/>
      <c r="E20" s="116"/>
      <c r="F20" s="116"/>
      <c r="G20" s="243" t="s">
        <v>259</v>
      </c>
      <c r="H20" s="243"/>
      <c r="I20" s="260"/>
      <c r="J20" s="245"/>
      <c r="K20" s="148"/>
      <c r="L20" s="148"/>
      <c r="M20" s="148"/>
      <c r="N20" s="149"/>
      <c r="O20" s="116"/>
      <c r="P20" s="116"/>
      <c r="Q20" s="116"/>
      <c r="R20" s="116"/>
      <c r="S20" s="123"/>
      <c r="AI20" s="116"/>
      <c r="AJ20" s="116"/>
      <c r="AK20" s="116"/>
      <c r="AL20" s="116"/>
      <c r="AM20" s="152"/>
      <c r="AN20" s="116"/>
      <c r="AO20" s="116"/>
      <c r="AP20" s="116"/>
      <c r="AQ20" s="116"/>
      <c r="AR20" s="116"/>
      <c r="AS20" s="124"/>
      <c r="AT20" s="116"/>
      <c r="AU20" s="116"/>
      <c r="AV20" s="245"/>
      <c r="AW20" s="313"/>
      <c r="AX20" s="268" t="s">
        <v>260</v>
      </c>
      <c r="AY20" s="243"/>
      <c r="AZ20" s="116"/>
      <c r="BA20" s="116"/>
      <c r="BB20" s="116"/>
      <c r="BC20" s="295"/>
      <c r="BD20" s="286"/>
    </row>
    <row r="21" spans="3:55" ht="6" customHeight="1" thickBot="1" thickTop="1">
      <c r="C21" s="130"/>
      <c r="D21" s="116"/>
      <c r="E21" s="116"/>
      <c r="F21" s="116"/>
      <c r="G21" s="243"/>
      <c r="H21" s="247"/>
      <c r="I21" s="261">
        <v>2</v>
      </c>
      <c r="J21" s="248"/>
      <c r="K21" s="116"/>
      <c r="L21" s="116"/>
      <c r="M21" s="116"/>
      <c r="N21" s="116"/>
      <c r="O21" s="116"/>
      <c r="P21" s="116"/>
      <c r="Q21" s="116"/>
      <c r="R21" s="116"/>
      <c r="S21" s="123"/>
      <c r="AI21" s="116"/>
      <c r="AJ21" s="116"/>
      <c r="AK21" s="116"/>
      <c r="AL21" s="116"/>
      <c r="AM21" s="152"/>
      <c r="AN21" s="116"/>
      <c r="AO21" s="116"/>
      <c r="AP21" s="116"/>
      <c r="AQ21" s="116"/>
      <c r="AR21" s="116"/>
      <c r="AS21" s="151"/>
      <c r="AT21" s="151"/>
      <c r="AU21" s="151"/>
      <c r="AV21" s="248">
        <v>2</v>
      </c>
      <c r="AW21" s="249"/>
      <c r="AX21" s="243"/>
      <c r="AY21" s="243"/>
      <c r="AZ21" s="116"/>
      <c r="BA21" s="116"/>
      <c r="BB21" s="116"/>
      <c r="BC21" s="131"/>
    </row>
    <row r="22" spans="2:56" ht="6" customHeight="1">
      <c r="B22" s="281" t="s">
        <v>261</v>
      </c>
      <c r="C22" s="273" t="s">
        <v>262</v>
      </c>
      <c r="D22" s="116"/>
      <c r="E22" s="116"/>
      <c r="F22" s="116"/>
      <c r="G22" s="243"/>
      <c r="H22" s="247"/>
      <c r="I22" s="262"/>
      <c r="J22" s="243"/>
      <c r="K22" s="116"/>
      <c r="L22" s="116"/>
      <c r="M22" s="116"/>
      <c r="N22" s="116"/>
      <c r="O22" s="116"/>
      <c r="P22" s="116"/>
      <c r="Q22" s="116"/>
      <c r="R22" s="116"/>
      <c r="S22" s="123"/>
      <c r="AI22" s="116"/>
      <c r="AJ22" s="116"/>
      <c r="AK22" s="116"/>
      <c r="AL22" s="116"/>
      <c r="AM22" s="152"/>
      <c r="AN22" s="116"/>
      <c r="AO22" s="116"/>
      <c r="AP22" s="116"/>
      <c r="AQ22" s="116"/>
      <c r="AR22" s="116"/>
      <c r="AS22" s="116"/>
      <c r="AT22" s="116"/>
      <c r="AU22" s="116"/>
      <c r="AV22" s="243"/>
      <c r="AW22" s="244"/>
      <c r="AX22" s="243"/>
      <c r="AY22" s="243"/>
      <c r="AZ22" s="116"/>
      <c r="BA22" s="116"/>
      <c r="BB22" s="116"/>
      <c r="BC22" s="273" t="s">
        <v>228</v>
      </c>
      <c r="BD22" s="287" t="s">
        <v>263</v>
      </c>
    </row>
    <row r="23" spans="2:56" ht="6" customHeight="1" thickBot="1">
      <c r="B23" s="282"/>
      <c r="C23" s="274"/>
      <c r="D23" s="118"/>
      <c r="E23" s="118"/>
      <c r="F23" s="118"/>
      <c r="G23" s="118"/>
      <c r="H23" s="129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23"/>
      <c r="AI23" s="116"/>
      <c r="AJ23" s="116"/>
      <c r="AK23" s="116"/>
      <c r="AL23" s="116"/>
      <c r="AM23" s="152"/>
      <c r="AN23" s="116"/>
      <c r="AO23" s="116"/>
      <c r="AP23" s="116"/>
      <c r="AQ23" s="116"/>
      <c r="AR23" s="116"/>
      <c r="AS23" s="116"/>
      <c r="AT23" s="116"/>
      <c r="AU23" s="116"/>
      <c r="AV23" s="116"/>
      <c r="AW23" s="152"/>
      <c r="AX23" s="148"/>
      <c r="AY23" s="148"/>
      <c r="AZ23" s="148"/>
      <c r="BA23" s="148"/>
      <c r="BB23" s="148"/>
      <c r="BC23" s="274"/>
      <c r="BD23" s="288"/>
    </row>
    <row r="24" spans="2:75" ht="6" customHeight="1" thickTop="1">
      <c r="B24" s="282"/>
      <c r="C24" s="274"/>
      <c r="D24" s="120"/>
      <c r="E24" s="120"/>
      <c r="F24" s="120"/>
      <c r="G24" s="120"/>
      <c r="H24" s="120"/>
      <c r="I24" s="116"/>
      <c r="J24" s="116"/>
      <c r="K24" s="116"/>
      <c r="L24" s="116"/>
      <c r="M24" s="116"/>
      <c r="N24" s="116"/>
      <c r="O24" s="116"/>
      <c r="P24" s="116"/>
      <c r="Q24" s="116"/>
      <c r="R24" s="270" t="s">
        <v>264</v>
      </c>
      <c r="S24" s="247"/>
      <c r="T24" s="334" t="s">
        <v>359</v>
      </c>
      <c r="U24" s="250"/>
      <c r="V24" s="250"/>
      <c r="W24" s="250"/>
      <c r="AI24" s="116"/>
      <c r="AJ24" s="116"/>
      <c r="AK24" s="116"/>
      <c r="AL24" s="243">
        <v>7</v>
      </c>
      <c r="AM24" s="244"/>
      <c r="AN24" s="279">
        <v>22</v>
      </c>
      <c r="AO24" s="279"/>
      <c r="AP24" s="279"/>
      <c r="AQ24" s="116"/>
      <c r="AR24" s="116"/>
      <c r="BC24" s="274"/>
      <c r="BD24" s="288"/>
      <c r="BW24" s="132"/>
    </row>
    <row r="25" spans="2:56" ht="6" customHeight="1" thickBot="1">
      <c r="B25" s="283"/>
      <c r="C25" s="275"/>
      <c r="I25" s="116"/>
      <c r="J25" s="116"/>
      <c r="K25" s="116"/>
      <c r="L25" s="116"/>
      <c r="M25" s="116"/>
      <c r="N25" s="116"/>
      <c r="O25" s="116"/>
      <c r="P25" s="116"/>
      <c r="Q25" s="116"/>
      <c r="R25" s="243"/>
      <c r="S25" s="247"/>
      <c r="T25" s="269"/>
      <c r="U25" s="245"/>
      <c r="V25" s="245"/>
      <c r="W25" s="245"/>
      <c r="AI25" s="148"/>
      <c r="AJ25" s="148"/>
      <c r="AK25" s="148"/>
      <c r="AL25" s="245"/>
      <c r="AM25" s="246"/>
      <c r="AN25" s="279"/>
      <c r="AO25" s="279"/>
      <c r="AP25" s="279"/>
      <c r="AQ25" s="116"/>
      <c r="AR25" s="116"/>
      <c r="BC25" s="275"/>
      <c r="BD25" s="289"/>
    </row>
    <row r="26" spans="3:55" ht="6" customHeight="1" thickBot="1" thickTop="1">
      <c r="C26" s="125"/>
      <c r="I26" s="116"/>
      <c r="J26" s="116"/>
      <c r="K26" s="116"/>
      <c r="L26" s="116"/>
      <c r="M26" s="116"/>
      <c r="N26" s="116"/>
      <c r="O26" s="116"/>
      <c r="P26" s="116"/>
      <c r="Q26" s="116"/>
      <c r="R26" s="243"/>
      <c r="S26" s="243"/>
      <c r="T26" s="333" t="s">
        <v>360</v>
      </c>
      <c r="U26" s="248"/>
      <c r="V26" s="248"/>
      <c r="W26" s="248"/>
      <c r="X26" s="151"/>
      <c r="Y26" s="149"/>
      <c r="Z26" s="116"/>
      <c r="AA26" s="116"/>
      <c r="AI26" s="124"/>
      <c r="AJ26" s="116"/>
      <c r="AK26" s="116"/>
      <c r="AL26" s="243">
        <v>1</v>
      </c>
      <c r="AM26" s="247"/>
      <c r="AN26" s="280"/>
      <c r="AO26" s="279"/>
      <c r="AP26" s="279"/>
      <c r="AQ26" s="116"/>
      <c r="AR26" s="116"/>
      <c r="BC26" s="127"/>
    </row>
    <row r="27" spans="2:56" ht="6" customHeight="1">
      <c r="B27" s="284" t="s">
        <v>265</v>
      </c>
      <c r="C27" s="273" t="s">
        <v>55</v>
      </c>
      <c r="D27" s="115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243"/>
      <c r="S27" s="243"/>
      <c r="T27" s="259"/>
      <c r="U27" s="243"/>
      <c r="V27" s="243"/>
      <c r="W27" s="243"/>
      <c r="X27" s="116"/>
      <c r="Y27" s="149"/>
      <c r="Z27" s="116"/>
      <c r="AA27" s="116"/>
      <c r="AI27" s="124"/>
      <c r="AJ27" s="116"/>
      <c r="AK27" s="116"/>
      <c r="AL27" s="243"/>
      <c r="AM27" s="247"/>
      <c r="AN27" s="280"/>
      <c r="AO27" s="279"/>
      <c r="AP27" s="279"/>
      <c r="AQ27" s="116"/>
      <c r="AR27" s="116"/>
      <c r="BC27" s="273" t="s">
        <v>36</v>
      </c>
      <c r="BD27" s="290" t="s">
        <v>266</v>
      </c>
    </row>
    <row r="28" spans="2:56" ht="6" customHeight="1" thickBot="1">
      <c r="B28" s="285"/>
      <c r="C28" s="274"/>
      <c r="D28" s="147"/>
      <c r="E28" s="148"/>
      <c r="F28" s="148"/>
      <c r="G28" s="148"/>
      <c r="H28" s="148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49"/>
      <c r="U28" s="116"/>
      <c r="V28" s="116"/>
      <c r="W28" s="116"/>
      <c r="X28" s="116"/>
      <c r="Y28" s="149"/>
      <c r="Z28" s="116"/>
      <c r="AA28" s="116"/>
      <c r="AI28" s="124"/>
      <c r="AJ28" s="116"/>
      <c r="AK28" s="116"/>
      <c r="AL28" s="116"/>
      <c r="AM28" s="116"/>
      <c r="AN28" s="124"/>
      <c r="AO28" s="116"/>
      <c r="AP28" s="116"/>
      <c r="AQ28" s="116"/>
      <c r="AR28" s="116"/>
      <c r="BC28" s="274"/>
      <c r="BD28" s="291"/>
    </row>
    <row r="29" spans="2:56" ht="6" customHeight="1" thickTop="1">
      <c r="B29" s="285"/>
      <c r="C29" s="274"/>
      <c r="D29" s="116"/>
      <c r="E29" s="116"/>
      <c r="F29" s="116"/>
      <c r="G29" s="116"/>
      <c r="H29" s="116"/>
      <c r="I29" s="149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49"/>
      <c r="U29" s="116"/>
      <c r="V29" s="116"/>
      <c r="W29" s="116"/>
      <c r="X29" s="116"/>
      <c r="Y29" s="149"/>
      <c r="Z29" s="116"/>
      <c r="AA29" s="116"/>
      <c r="AI29" s="124"/>
      <c r="AJ29" s="116"/>
      <c r="AK29" s="116"/>
      <c r="AL29" s="116"/>
      <c r="AM29" s="116"/>
      <c r="AN29" s="124"/>
      <c r="AO29" s="116"/>
      <c r="AP29" s="116"/>
      <c r="AQ29" s="116"/>
      <c r="AR29" s="116"/>
      <c r="AS29" s="116"/>
      <c r="AT29" s="116"/>
      <c r="AU29" s="116"/>
      <c r="AV29" s="243">
        <v>8</v>
      </c>
      <c r="AW29" s="244"/>
      <c r="AX29" s="151"/>
      <c r="AY29" s="151"/>
      <c r="AZ29" s="151"/>
      <c r="BA29" s="151"/>
      <c r="BB29" s="151"/>
      <c r="BC29" s="274"/>
      <c r="BD29" s="291"/>
    </row>
    <row r="30" spans="2:56" ht="6" customHeight="1" thickBot="1">
      <c r="B30" s="286"/>
      <c r="C30" s="275"/>
      <c r="D30" s="116"/>
      <c r="E30" s="116"/>
      <c r="F30" s="116"/>
      <c r="G30" s="243" t="s">
        <v>267</v>
      </c>
      <c r="H30" s="243"/>
      <c r="I30" s="259">
        <v>4</v>
      </c>
      <c r="J30" s="243"/>
      <c r="K30" s="116"/>
      <c r="L30" s="116"/>
      <c r="M30" s="116"/>
      <c r="N30" s="116"/>
      <c r="O30" s="116"/>
      <c r="P30" s="116"/>
      <c r="Q30" s="116"/>
      <c r="R30" s="116"/>
      <c r="S30" s="116"/>
      <c r="T30" s="149"/>
      <c r="U30" s="116"/>
      <c r="V30" s="116"/>
      <c r="W30" s="116"/>
      <c r="X30" s="116"/>
      <c r="Y30" s="149"/>
      <c r="Z30" s="116"/>
      <c r="AA30" s="116"/>
      <c r="AI30" s="124"/>
      <c r="AJ30" s="116"/>
      <c r="AK30" s="116"/>
      <c r="AL30" s="116"/>
      <c r="AM30" s="116"/>
      <c r="AN30" s="124"/>
      <c r="AO30" s="116"/>
      <c r="AP30" s="116"/>
      <c r="AQ30" s="116"/>
      <c r="AR30" s="116"/>
      <c r="AS30" s="148"/>
      <c r="AT30" s="148"/>
      <c r="AU30" s="148"/>
      <c r="AV30" s="245"/>
      <c r="AW30" s="246"/>
      <c r="AX30" s="270" t="s">
        <v>268</v>
      </c>
      <c r="AY30" s="243"/>
      <c r="AZ30" s="116"/>
      <c r="BA30" s="116"/>
      <c r="BB30" s="116"/>
      <c r="BC30" s="275"/>
      <c r="BD30" s="292"/>
    </row>
    <row r="31" spans="3:55" ht="6" customHeight="1" thickBot="1" thickTop="1">
      <c r="C31" s="125"/>
      <c r="D31" s="116"/>
      <c r="E31" s="116"/>
      <c r="F31" s="116"/>
      <c r="G31" s="243"/>
      <c r="H31" s="243"/>
      <c r="I31" s="260"/>
      <c r="J31" s="245"/>
      <c r="K31" s="148"/>
      <c r="L31" s="148"/>
      <c r="M31" s="148"/>
      <c r="N31" s="116"/>
      <c r="O31" s="116"/>
      <c r="P31" s="116"/>
      <c r="Q31" s="116"/>
      <c r="R31" s="116"/>
      <c r="S31" s="116"/>
      <c r="T31" s="149"/>
      <c r="U31" s="116"/>
      <c r="V31" s="116"/>
      <c r="W31" s="116"/>
      <c r="X31" s="116"/>
      <c r="Y31" s="149"/>
      <c r="Z31" s="116"/>
      <c r="AA31" s="116"/>
      <c r="AI31" s="124"/>
      <c r="AJ31" s="116"/>
      <c r="AK31" s="116"/>
      <c r="AL31" s="116"/>
      <c r="AM31" s="116"/>
      <c r="AN31" s="124"/>
      <c r="AO31" s="116"/>
      <c r="AP31" s="116"/>
      <c r="AQ31" s="116"/>
      <c r="AR31" s="152"/>
      <c r="AS31" s="116"/>
      <c r="AT31" s="116"/>
      <c r="AU31" s="116"/>
      <c r="AV31" s="248">
        <v>1</v>
      </c>
      <c r="AW31" s="276"/>
      <c r="AX31" s="262"/>
      <c r="AY31" s="243"/>
      <c r="AZ31" s="116"/>
      <c r="BA31" s="116"/>
      <c r="BB31" s="116"/>
      <c r="BC31" s="127"/>
    </row>
    <row r="32" spans="2:56" ht="6" customHeight="1" thickTop="1">
      <c r="B32" s="287" t="s">
        <v>269</v>
      </c>
      <c r="C32" s="300" t="s">
        <v>32</v>
      </c>
      <c r="D32" s="116"/>
      <c r="E32" s="116"/>
      <c r="F32" s="116"/>
      <c r="G32" s="243"/>
      <c r="H32" s="247"/>
      <c r="I32" s="261">
        <v>3</v>
      </c>
      <c r="J32" s="248"/>
      <c r="K32" s="116"/>
      <c r="L32" s="116"/>
      <c r="M32" s="123"/>
      <c r="N32" s="116"/>
      <c r="O32" s="116"/>
      <c r="P32" s="116"/>
      <c r="Q32" s="116"/>
      <c r="R32" s="116"/>
      <c r="S32" s="116"/>
      <c r="T32" s="149"/>
      <c r="U32" s="116"/>
      <c r="V32" s="116"/>
      <c r="W32" s="116"/>
      <c r="X32" s="116"/>
      <c r="Y32" s="149"/>
      <c r="Z32" s="116"/>
      <c r="AA32" s="116"/>
      <c r="AB32" s="315" t="s">
        <v>231</v>
      </c>
      <c r="AC32" s="316"/>
      <c r="AD32" s="316"/>
      <c r="AE32" s="317"/>
      <c r="AI32" s="124"/>
      <c r="AJ32" s="116"/>
      <c r="AK32" s="116"/>
      <c r="AL32" s="116"/>
      <c r="AM32" s="116"/>
      <c r="AN32" s="124"/>
      <c r="AO32" s="116"/>
      <c r="AP32" s="116"/>
      <c r="AQ32" s="116"/>
      <c r="AR32" s="152"/>
      <c r="AS32" s="116"/>
      <c r="AT32" s="116"/>
      <c r="AU32" s="116"/>
      <c r="AV32" s="243"/>
      <c r="AW32" s="247"/>
      <c r="AX32" s="262"/>
      <c r="AY32" s="243"/>
      <c r="AZ32" s="116"/>
      <c r="BA32" s="116"/>
      <c r="BB32" s="116"/>
      <c r="BC32" s="273" t="s">
        <v>31</v>
      </c>
      <c r="BD32" s="287" t="s">
        <v>270</v>
      </c>
    </row>
    <row r="33" spans="2:56" ht="6" customHeight="1">
      <c r="B33" s="288"/>
      <c r="C33" s="301"/>
      <c r="D33" s="118"/>
      <c r="E33" s="118"/>
      <c r="F33" s="118"/>
      <c r="G33" s="118"/>
      <c r="H33" s="129"/>
      <c r="I33" s="262"/>
      <c r="J33" s="243"/>
      <c r="K33" s="116"/>
      <c r="L33" s="116"/>
      <c r="M33" s="123"/>
      <c r="N33" s="262">
        <v>1</v>
      </c>
      <c r="O33" s="243"/>
      <c r="P33" s="116"/>
      <c r="Q33" s="116"/>
      <c r="R33" s="116"/>
      <c r="S33" s="116"/>
      <c r="T33" s="149"/>
      <c r="U33" s="116"/>
      <c r="V33" s="116"/>
      <c r="W33" s="116"/>
      <c r="X33" s="116"/>
      <c r="Y33" s="149"/>
      <c r="Z33" s="116"/>
      <c r="AA33" s="116"/>
      <c r="AB33" s="318"/>
      <c r="AC33" s="319"/>
      <c r="AD33" s="319"/>
      <c r="AE33" s="320"/>
      <c r="AI33" s="124"/>
      <c r="AJ33" s="116"/>
      <c r="AK33" s="116"/>
      <c r="AL33" s="116"/>
      <c r="AM33" s="116"/>
      <c r="AN33" s="124"/>
      <c r="AO33" s="116"/>
      <c r="AP33" s="116"/>
      <c r="AQ33" s="243">
        <v>5</v>
      </c>
      <c r="AR33" s="244"/>
      <c r="AS33" s="270" t="s">
        <v>271</v>
      </c>
      <c r="AT33" s="243"/>
      <c r="AU33" s="116"/>
      <c r="AV33" s="116"/>
      <c r="AW33" s="116"/>
      <c r="AX33" s="128"/>
      <c r="AY33" s="118"/>
      <c r="AZ33" s="118"/>
      <c r="BA33" s="118"/>
      <c r="BB33" s="118"/>
      <c r="BC33" s="274"/>
      <c r="BD33" s="288"/>
    </row>
    <row r="34" spans="2:56" ht="6" customHeight="1" thickBot="1">
      <c r="B34" s="288"/>
      <c r="C34" s="301"/>
      <c r="D34" s="116"/>
      <c r="E34" s="116"/>
      <c r="F34" s="116"/>
      <c r="G34" s="116"/>
      <c r="H34" s="116"/>
      <c r="I34" s="116"/>
      <c r="J34" s="116"/>
      <c r="K34" s="116"/>
      <c r="L34" s="270" t="s">
        <v>272</v>
      </c>
      <c r="M34" s="247"/>
      <c r="N34" s="269"/>
      <c r="O34" s="245"/>
      <c r="P34" s="116"/>
      <c r="Q34" s="116"/>
      <c r="R34" s="116"/>
      <c r="S34" s="116"/>
      <c r="T34" s="149"/>
      <c r="U34" s="116"/>
      <c r="V34" s="116"/>
      <c r="W34" s="116"/>
      <c r="X34" s="116"/>
      <c r="Y34" s="149"/>
      <c r="Z34" s="116"/>
      <c r="AA34" s="116"/>
      <c r="AB34" s="318"/>
      <c r="AC34" s="319"/>
      <c r="AD34" s="319"/>
      <c r="AE34" s="320"/>
      <c r="AI34" s="124"/>
      <c r="AJ34" s="116"/>
      <c r="AK34" s="116"/>
      <c r="AL34" s="116"/>
      <c r="AM34" s="116"/>
      <c r="AN34" s="163"/>
      <c r="AO34" s="148"/>
      <c r="AP34" s="148"/>
      <c r="AQ34" s="245"/>
      <c r="AR34" s="246"/>
      <c r="AS34" s="243"/>
      <c r="AT34" s="243"/>
      <c r="AU34" s="116"/>
      <c r="AV34" s="116"/>
      <c r="AW34" s="116"/>
      <c r="BC34" s="274"/>
      <c r="BD34" s="288"/>
    </row>
    <row r="35" spans="2:56" ht="6" customHeight="1" thickBot="1" thickTop="1">
      <c r="B35" s="289"/>
      <c r="C35" s="302"/>
      <c r="D35" s="116"/>
      <c r="E35" s="116"/>
      <c r="F35" s="116"/>
      <c r="G35" s="116"/>
      <c r="H35" s="116"/>
      <c r="I35" s="116"/>
      <c r="J35" s="116"/>
      <c r="K35" s="116"/>
      <c r="L35" s="243"/>
      <c r="M35" s="243"/>
      <c r="N35" s="303">
        <v>5</v>
      </c>
      <c r="O35" s="248"/>
      <c r="P35" s="151"/>
      <c r="Q35" s="151"/>
      <c r="R35" s="151"/>
      <c r="S35" s="151"/>
      <c r="T35" s="116"/>
      <c r="U35" s="116"/>
      <c r="V35" s="116"/>
      <c r="W35" s="116"/>
      <c r="X35" s="116"/>
      <c r="Y35" s="149"/>
      <c r="Z35" s="116"/>
      <c r="AA35" s="116"/>
      <c r="AB35" s="318"/>
      <c r="AC35" s="319"/>
      <c r="AD35" s="319"/>
      <c r="AE35" s="320"/>
      <c r="AI35" s="124"/>
      <c r="AJ35" s="116"/>
      <c r="AK35" s="116"/>
      <c r="AL35" s="116"/>
      <c r="AM35" s="116"/>
      <c r="AQ35" s="248">
        <v>3</v>
      </c>
      <c r="AR35" s="276"/>
      <c r="AS35" s="262"/>
      <c r="AT35" s="243"/>
      <c r="AU35" s="116"/>
      <c r="AV35" s="116"/>
      <c r="AW35" s="116"/>
      <c r="BC35" s="275"/>
      <c r="BD35" s="289"/>
    </row>
    <row r="36" spans="2:56" ht="6" customHeight="1" thickBot="1">
      <c r="B36" s="133"/>
      <c r="C36" s="134"/>
      <c r="D36" s="116"/>
      <c r="E36" s="116"/>
      <c r="F36" s="116"/>
      <c r="G36" s="116"/>
      <c r="H36" s="116"/>
      <c r="I36" s="116"/>
      <c r="J36" s="116"/>
      <c r="K36" s="116"/>
      <c r="L36" s="243"/>
      <c r="M36" s="243"/>
      <c r="N36" s="259"/>
      <c r="O36" s="243"/>
      <c r="P36" s="116"/>
      <c r="Q36" s="116"/>
      <c r="R36" s="116"/>
      <c r="S36" s="116"/>
      <c r="T36" s="116"/>
      <c r="U36" s="116"/>
      <c r="V36" s="116"/>
      <c r="W36" s="116"/>
      <c r="X36" s="116"/>
      <c r="Y36" s="149"/>
      <c r="Z36" s="116"/>
      <c r="AA36" s="116"/>
      <c r="AB36" s="318"/>
      <c r="AC36" s="319"/>
      <c r="AD36" s="319"/>
      <c r="AE36" s="320"/>
      <c r="AI36" s="124"/>
      <c r="AJ36" s="116"/>
      <c r="AK36" s="116"/>
      <c r="AL36" s="116"/>
      <c r="AM36" s="116"/>
      <c r="AQ36" s="250"/>
      <c r="AR36" s="247"/>
      <c r="AS36" s="262"/>
      <c r="AT36" s="243"/>
      <c r="AU36" s="116"/>
      <c r="AV36" s="116"/>
      <c r="AW36" s="116"/>
      <c r="BC36" s="134"/>
      <c r="BD36" s="133"/>
    </row>
    <row r="37" spans="2:56" ht="6" customHeight="1">
      <c r="B37" s="297" t="s">
        <v>273</v>
      </c>
      <c r="C37" s="324" t="s">
        <v>68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49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49"/>
      <c r="Z37" s="116"/>
      <c r="AA37" s="116"/>
      <c r="AB37" s="318"/>
      <c r="AC37" s="319"/>
      <c r="AD37" s="319"/>
      <c r="AE37" s="320"/>
      <c r="AI37" s="124"/>
      <c r="AJ37" s="116"/>
      <c r="AK37" s="116"/>
      <c r="AL37" s="116"/>
      <c r="AM37" s="116"/>
      <c r="AS37" s="124"/>
      <c r="AT37" s="116"/>
      <c r="AU37" s="116"/>
      <c r="AV37" s="116"/>
      <c r="AW37" s="116"/>
      <c r="BC37" s="273" t="s">
        <v>274</v>
      </c>
      <c r="BD37" s="281" t="s">
        <v>275</v>
      </c>
    </row>
    <row r="38" spans="2:56" ht="6" customHeight="1" thickBot="1">
      <c r="B38" s="298"/>
      <c r="C38" s="325"/>
      <c r="D38" s="147"/>
      <c r="E38" s="148"/>
      <c r="F38" s="148"/>
      <c r="G38" s="148"/>
      <c r="H38" s="148"/>
      <c r="I38" s="148"/>
      <c r="J38" s="148"/>
      <c r="K38" s="148"/>
      <c r="L38" s="148"/>
      <c r="M38" s="148"/>
      <c r="N38" s="149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49"/>
      <c r="Z38" s="116"/>
      <c r="AA38" s="116"/>
      <c r="AB38" s="318"/>
      <c r="AC38" s="319"/>
      <c r="AD38" s="319"/>
      <c r="AE38" s="320"/>
      <c r="AI38" s="124"/>
      <c r="AJ38" s="116"/>
      <c r="AK38" s="116"/>
      <c r="AL38" s="116"/>
      <c r="AM38" s="116"/>
      <c r="AS38" s="124"/>
      <c r="AT38" s="116"/>
      <c r="AU38" s="116"/>
      <c r="AV38" s="116"/>
      <c r="AW38" s="116"/>
      <c r="AX38" s="118"/>
      <c r="AY38" s="118"/>
      <c r="AZ38" s="118"/>
      <c r="BA38" s="118"/>
      <c r="BB38" s="119"/>
      <c r="BC38" s="304"/>
      <c r="BD38" s="282"/>
    </row>
    <row r="39" spans="2:56" ht="6" customHeight="1" thickTop="1">
      <c r="B39" s="298"/>
      <c r="C39" s="325"/>
      <c r="T39" s="116"/>
      <c r="U39" s="116"/>
      <c r="V39" s="279">
        <v>24</v>
      </c>
      <c r="W39" s="279"/>
      <c r="X39" s="279"/>
      <c r="Y39" s="259">
        <v>6</v>
      </c>
      <c r="Z39" s="243"/>
      <c r="AA39" s="116"/>
      <c r="AB39" s="318"/>
      <c r="AC39" s="319"/>
      <c r="AD39" s="319"/>
      <c r="AE39" s="320"/>
      <c r="AG39" s="250">
        <v>1</v>
      </c>
      <c r="AH39" s="247"/>
      <c r="AI39" s="280">
        <v>25</v>
      </c>
      <c r="AJ39" s="279"/>
      <c r="AK39" s="279"/>
      <c r="AL39" s="116"/>
      <c r="AM39" s="116"/>
      <c r="AS39" s="124"/>
      <c r="AT39" s="116"/>
      <c r="AV39" s="250">
        <v>0</v>
      </c>
      <c r="AW39" s="247"/>
      <c r="AX39" s="122"/>
      <c r="AY39" s="120"/>
      <c r="AZ39" s="120"/>
      <c r="BA39" s="120"/>
      <c r="BB39" s="120"/>
      <c r="BC39" s="304"/>
      <c r="BD39" s="282"/>
    </row>
    <row r="40" spans="2:56" ht="6" customHeight="1" thickBot="1">
      <c r="B40" s="299"/>
      <c r="C40" s="326"/>
      <c r="T40" s="116"/>
      <c r="U40" s="116"/>
      <c r="V40" s="279"/>
      <c r="W40" s="279"/>
      <c r="X40" s="279"/>
      <c r="Y40" s="260"/>
      <c r="Z40" s="245"/>
      <c r="AA40" s="148"/>
      <c r="AB40" s="318"/>
      <c r="AC40" s="319"/>
      <c r="AD40" s="319"/>
      <c r="AE40" s="320"/>
      <c r="AF40" s="116"/>
      <c r="AG40" s="243"/>
      <c r="AH40" s="247"/>
      <c r="AI40" s="280"/>
      <c r="AJ40" s="279"/>
      <c r="AK40" s="279"/>
      <c r="AL40" s="116"/>
      <c r="AM40" s="116"/>
      <c r="AS40" s="124"/>
      <c r="AT40" s="116"/>
      <c r="AU40" s="116"/>
      <c r="AV40" s="245"/>
      <c r="AW40" s="313"/>
      <c r="AX40" s="268" t="s">
        <v>276</v>
      </c>
      <c r="AY40" s="243"/>
      <c r="AZ40" s="116"/>
      <c r="BA40" s="116"/>
      <c r="BB40" s="116"/>
      <c r="BC40" s="305"/>
      <c r="BD40" s="283"/>
    </row>
    <row r="41" spans="2:56" ht="6" customHeight="1" thickBot="1" thickTop="1">
      <c r="B41" s="133"/>
      <c r="C41" s="126"/>
      <c r="T41" s="116"/>
      <c r="U41" s="116"/>
      <c r="V41" s="279"/>
      <c r="W41" s="279"/>
      <c r="X41" s="314"/>
      <c r="Y41" s="261">
        <v>0</v>
      </c>
      <c r="Z41" s="248"/>
      <c r="AA41" s="116"/>
      <c r="AB41" s="318"/>
      <c r="AC41" s="319"/>
      <c r="AD41" s="319"/>
      <c r="AE41" s="320"/>
      <c r="AF41" s="151"/>
      <c r="AG41" s="248">
        <v>3</v>
      </c>
      <c r="AH41" s="249"/>
      <c r="AI41" s="279"/>
      <c r="AJ41" s="279"/>
      <c r="AK41" s="279"/>
      <c r="AL41" s="116"/>
      <c r="AM41" s="116"/>
      <c r="AS41" s="151"/>
      <c r="AT41" s="151"/>
      <c r="AU41" s="151"/>
      <c r="AV41" s="248">
        <v>8</v>
      </c>
      <c r="AW41" s="249"/>
      <c r="AX41" s="243"/>
      <c r="AY41" s="243"/>
      <c r="AZ41" s="116"/>
      <c r="BA41" s="116"/>
      <c r="BB41" s="116"/>
      <c r="BC41" s="126"/>
      <c r="BD41" s="133"/>
    </row>
    <row r="42" spans="2:56" ht="6" customHeight="1">
      <c r="B42" s="133"/>
      <c r="C42" s="126"/>
      <c r="T42" s="116"/>
      <c r="U42" s="116"/>
      <c r="V42" s="279"/>
      <c r="W42" s="279"/>
      <c r="X42" s="314"/>
      <c r="Y42" s="262"/>
      <c r="Z42" s="243"/>
      <c r="AA42" s="116"/>
      <c r="AB42" s="318"/>
      <c r="AC42" s="319"/>
      <c r="AD42" s="319"/>
      <c r="AE42" s="320"/>
      <c r="AF42" s="116"/>
      <c r="AG42" s="243"/>
      <c r="AH42" s="244"/>
      <c r="AI42" s="279"/>
      <c r="AJ42" s="279"/>
      <c r="AK42" s="279"/>
      <c r="AL42" s="116"/>
      <c r="AM42" s="116"/>
      <c r="AS42" s="116"/>
      <c r="AT42" s="116"/>
      <c r="AU42" s="116"/>
      <c r="AV42" s="243"/>
      <c r="AW42" s="244"/>
      <c r="AX42" s="243"/>
      <c r="AY42" s="243"/>
      <c r="AZ42" s="116"/>
      <c r="BA42" s="116"/>
      <c r="BB42" s="116"/>
      <c r="BC42" s="273" t="s">
        <v>34</v>
      </c>
      <c r="BD42" s="297" t="s">
        <v>277</v>
      </c>
    </row>
    <row r="43" spans="2:56" ht="6" customHeight="1" thickBot="1">
      <c r="B43" s="133"/>
      <c r="C43" s="126"/>
      <c r="T43" s="116"/>
      <c r="U43" s="116"/>
      <c r="V43" s="279"/>
      <c r="W43" s="279"/>
      <c r="X43" s="314"/>
      <c r="Y43" s="116"/>
      <c r="Z43" s="116"/>
      <c r="AA43" s="116"/>
      <c r="AB43" s="318"/>
      <c r="AC43" s="319"/>
      <c r="AD43" s="319"/>
      <c r="AE43" s="320"/>
      <c r="AF43" s="116"/>
      <c r="AG43" s="116"/>
      <c r="AH43" s="152"/>
      <c r="AI43" s="279"/>
      <c r="AJ43" s="279"/>
      <c r="AK43" s="279"/>
      <c r="AL43" s="116"/>
      <c r="AM43" s="116"/>
      <c r="AS43" s="116"/>
      <c r="AT43" s="116"/>
      <c r="AU43" s="116"/>
      <c r="AV43" s="116"/>
      <c r="AW43" s="152"/>
      <c r="AX43" s="148"/>
      <c r="AY43" s="148"/>
      <c r="AZ43" s="148"/>
      <c r="BA43" s="148"/>
      <c r="BB43" s="148"/>
      <c r="BC43" s="274"/>
      <c r="BD43" s="298"/>
    </row>
    <row r="44" spans="2:56" ht="6" customHeight="1" thickTop="1">
      <c r="B44" s="133"/>
      <c r="C44" s="126"/>
      <c r="T44" s="116"/>
      <c r="U44" s="116"/>
      <c r="V44" s="279"/>
      <c r="W44" s="279"/>
      <c r="X44" s="314"/>
      <c r="Y44" s="116"/>
      <c r="Z44" s="116"/>
      <c r="AA44" s="116"/>
      <c r="AB44" s="318"/>
      <c r="AC44" s="319"/>
      <c r="AD44" s="319"/>
      <c r="AE44" s="320"/>
      <c r="AF44" s="116"/>
      <c r="AG44" s="116"/>
      <c r="AH44" s="152"/>
      <c r="AI44" s="279"/>
      <c r="AJ44" s="279"/>
      <c r="AK44" s="279"/>
      <c r="AL44" s="116"/>
      <c r="AM44" s="116"/>
      <c r="BC44" s="274"/>
      <c r="BD44" s="298"/>
    </row>
    <row r="45" spans="2:56" ht="6" customHeight="1" thickBot="1">
      <c r="B45" s="133"/>
      <c r="C45" s="126"/>
      <c r="T45" s="116"/>
      <c r="U45" s="116"/>
      <c r="V45" s="279"/>
      <c r="W45" s="279"/>
      <c r="X45" s="314"/>
      <c r="Y45" s="116"/>
      <c r="Z45" s="116"/>
      <c r="AA45" s="116"/>
      <c r="AB45" s="318"/>
      <c r="AC45" s="319"/>
      <c r="AD45" s="319"/>
      <c r="AE45" s="320"/>
      <c r="AF45" s="116"/>
      <c r="AG45" s="116"/>
      <c r="AH45" s="152"/>
      <c r="AI45" s="279"/>
      <c r="AJ45" s="279"/>
      <c r="AK45" s="279"/>
      <c r="AL45" s="116"/>
      <c r="AM45" s="116"/>
      <c r="BC45" s="275"/>
      <c r="BD45" s="299"/>
    </row>
    <row r="46" spans="2:56" ht="6" customHeight="1">
      <c r="B46" s="133"/>
      <c r="C46" s="126"/>
      <c r="T46" s="116"/>
      <c r="U46" s="116"/>
      <c r="V46" s="279"/>
      <c r="W46" s="279"/>
      <c r="X46" s="314"/>
      <c r="Y46" s="116"/>
      <c r="Z46" s="116"/>
      <c r="AA46" s="116"/>
      <c r="AB46" s="318"/>
      <c r="AC46" s="319"/>
      <c r="AD46" s="319"/>
      <c r="AE46" s="320"/>
      <c r="AF46" s="116"/>
      <c r="AG46" s="116"/>
      <c r="AH46" s="152"/>
      <c r="AI46" s="279"/>
      <c r="AJ46" s="279"/>
      <c r="AK46" s="279"/>
      <c r="AL46" s="116"/>
      <c r="AM46" s="116"/>
      <c r="BC46" s="126"/>
      <c r="BD46" s="133"/>
    </row>
    <row r="47" spans="3:55" ht="6" customHeight="1" thickBot="1">
      <c r="C47" s="125"/>
      <c r="T47" s="116"/>
      <c r="U47" s="116"/>
      <c r="V47" s="279"/>
      <c r="W47" s="279"/>
      <c r="X47" s="314"/>
      <c r="AB47" s="318"/>
      <c r="AC47" s="319"/>
      <c r="AD47" s="319"/>
      <c r="AE47" s="320"/>
      <c r="AF47" s="116"/>
      <c r="AG47" s="116"/>
      <c r="AH47" s="152"/>
      <c r="AI47" s="279"/>
      <c r="AJ47" s="279"/>
      <c r="AK47" s="279"/>
      <c r="AL47" s="116"/>
      <c r="AM47" s="116"/>
      <c r="BC47" s="127"/>
    </row>
    <row r="48" spans="2:56" ht="6" customHeight="1">
      <c r="B48" s="284" t="s">
        <v>278</v>
      </c>
      <c r="C48" s="273" t="s">
        <v>35</v>
      </c>
      <c r="D48" s="115"/>
      <c r="E48" s="116"/>
      <c r="F48" s="116"/>
      <c r="G48" s="116"/>
      <c r="H48" s="116"/>
      <c r="I48" s="116"/>
      <c r="J48" s="116"/>
      <c r="K48" s="116"/>
      <c r="L48" s="116"/>
      <c r="M48" s="116"/>
      <c r="T48" s="116"/>
      <c r="U48" s="116"/>
      <c r="V48" s="279"/>
      <c r="W48" s="279"/>
      <c r="X48" s="314"/>
      <c r="AB48" s="318"/>
      <c r="AC48" s="319"/>
      <c r="AD48" s="319"/>
      <c r="AE48" s="320"/>
      <c r="AF48" s="116"/>
      <c r="AG48" s="116"/>
      <c r="AH48" s="152"/>
      <c r="AI48" s="279"/>
      <c r="AJ48" s="279"/>
      <c r="AK48" s="279"/>
      <c r="AL48" s="116"/>
      <c r="AM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35"/>
      <c r="BC48" s="273" t="s">
        <v>62</v>
      </c>
      <c r="BD48" s="290" t="s">
        <v>279</v>
      </c>
    </row>
    <row r="49" spans="2:56" ht="6" customHeight="1" thickBot="1">
      <c r="B49" s="285"/>
      <c r="C49" s="274"/>
      <c r="D49" s="117"/>
      <c r="E49" s="118"/>
      <c r="F49" s="118"/>
      <c r="G49" s="118"/>
      <c r="H49" s="118"/>
      <c r="I49" s="118"/>
      <c r="J49" s="118"/>
      <c r="K49" s="118"/>
      <c r="L49" s="118"/>
      <c r="M49" s="118"/>
      <c r="T49" s="116"/>
      <c r="U49" s="116"/>
      <c r="V49" s="116"/>
      <c r="W49" s="116"/>
      <c r="X49" s="123"/>
      <c r="AB49" s="318"/>
      <c r="AC49" s="319"/>
      <c r="AD49" s="319"/>
      <c r="AE49" s="320"/>
      <c r="AF49" s="116"/>
      <c r="AG49" s="116"/>
      <c r="AH49" s="152"/>
      <c r="AI49" s="116"/>
      <c r="AJ49" s="116"/>
      <c r="AK49" s="116"/>
      <c r="AL49" s="116"/>
      <c r="AM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35"/>
      <c r="BC49" s="274"/>
      <c r="BD49" s="291"/>
    </row>
    <row r="50" spans="2:56" ht="6" customHeight="1" thickTop="1">
      <c r="B50" s="285"/>
      <c r="C50" s="274"/>
      <c r="I50" s="120"/>
      <c r="J50" s="120"/>
      <c r="K50" s="120"/>
      <c r="L50" s="120"/>
      <c r="M50" s="121"/>
      <c r="T50" s="116"/>
      <c r="U50" s="116"/>
      <c r="V50" s="116"/>
      <c r="W50" s="116"/>
      <c r="X50" s="123"/>
      <c r="AB50" s="318"/>
      <c r="AC50" s="319"/>
      <c r="AD50" s="319"/>
      <c r="AE50" s="320"/>
      <c r="AF50" s="116"/>
      <c r="AG50" s="116"/>
      <c r="AH50" s="152"/>
      <c r="AI50" s="116"/>
      <c r="AJ50" s="116"/>
      <c r="AK50" s="116"/>
      <c r="AL50" s="116"/>
      <c r="AM50" s="116"/>
      <c r="AN50" s="116"/>
      <c r="AO50" s="116"/>
      <c r="AP50" s="116"/>
      <c r="AQ50" s="116"/>
      <c r="AR50" s="152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274"/>
      <c r="BD50" s="291"/>
    </row>
    <row r="51" spans="2:56" ht="6" customHeight="1" thickBot="1">
      <c r="B51" s="286"/>
      <c r="C51" s="275"/>
      <c r="I51" s="116"/>
      <c r="J51" s="116"/>
      <c r="K51" s="116"/>
      <c r="L51" s="116"/>
      <c r="M51" s="123"/>
      <c r="T51" s="116"/>
      <c r="U51" s="116"/>
      <c r="V51" s="116"/>
      <c r="W51" s="116"/>
      <c r="X51" s="123"/>
      <c r="AB51" s="321"/>
      <c r="AC51" s="322"/>
      <c r="AD51" s="322"/>
      <c r="AE51" s="323"/>
      <c r="AF51" s="116"/>
      <c r="AG51" s="116"/>
      <c r="AH51" s="152"/>
      <c r="AI51" s="116"/>
      <c r="AJ51" s="116"/>
      <c r="AK51" s="116"/>
      <c r="AL51" s="116"/>
      <c r="AM51" s="116"/>
      <c r="AN51" s="116"/>
      <c r="AO51" s="116"/>
      <c r="AP51" s="116"/>
      <c r="AQ51" s="243">
        <v>5</v>
      </c>
      <c r="AR51" s="244"/>
      <c r="AS51" s="270" t="s">
        <v>280</v>
      </c>
      <c r="AT51" s="243"/>
      <c r="AU51" s="116"/>
      <c r="AV51" s="116"/>
      <c r="AW51" s="116"/>
      <c r="AX51" s="116"/>
      <c r="AY51" s="116"/>
      <c r="AZ51" s="116"/>
      <c r="BA51" s="116"/>
      <c r="BB51" s="116"/>
      <c r="BC51" s="275"/>
      <c r="BD51" s="292"/>
    </row>
    <row r="52" spans="3:55" ht="6" customHeight="1" thickBot="1">
      <c r="C52" s="125"/>
      <c r="I52" s="116"/>
      <c r="J52" s="116"/>
      <c r="K52" s="116"/>
      <c r="L52" s="270" t="s">
        <v>281</v>
      </c>
      <c r="M52" s="247"/>
      <c r="N52" s="262">
        <v>0</v>
      </c>
      <c r="O52" s="250"/>
      <c r="P52" s="250"/>
      <c r="T52" s="116"/>
      <c r="U52" s="116"/>
      <c r="V52" s="116"/>
      <c r="W52" s="116"/>
      <c r="X52" s="123"/>
      <c r="AF52" s="116"/>
      <c r="AG52" s="116"/>
      <c r="AH52" s="152"/>
      <c r="AI52" s="116"/>
      <c r="AJ52" s="116"/>
      <c r="AK52" s="116"/>
      <c r="AL52" s="116"/>
      <c r="AM52" s="116"/>
      <c r="AN52" s="148"/>
      <c r="AO52" s="148"/>
      <c r="AP52" s="148"/>
      <c r="AQ52" s="245"/>
      <c r="AR52" s="246"/>
      <c r="AS52" s="243"/>
      <c r="AT52" s="243"/>
      <c r="AU52" s="116"/>
      <c r="AV52" s="116"/>
      <c r="AW52" s="116"/>
      <c r="AX52" s="116"/>
      <c r="AY52" s="116"/>
      <c r="AZ52" s="116"/>
      <c r="BA52" s="116"/>
      <c r="BB52" s="116"/>
      <c r="BC52" s="127"/>
    </row>
    <row r="53" spans="2:56" ht="6" customHeight="1" thickBot="1" thickTop="1">
      <c r="B53" s="287" t="s">
        <v>282</v>
      </c>
      <c r="C53" s="273" t="s">
        <v>47</v>
      </c>
      <c r="I53" s="116"/>
      <c r="J53" s="116"/>
      <c r="K53" s="116"/>
      <c r="L53" s="243"/>
      <c r="M53" s="247"/>
      <c r="N53" s="269"/>
      <c r="O53" s="245"/>
      <c r="P53" s="245"/>
      <c r="T53" s="116"/>
      <c r="U53" s="116"/>
      <c r="V53" s="116"/>
      <c r="W53" s="116"/>
      <c r="X53" s="123"/>
      <c r="AF53" s="116"/>
      <c r="AG53" s="116"/>
      <c r="AH53" s="152"/>
      <c r="AI53" s="116"/>
      <c r="AJ53" s="116"/>
      <c r="AK53" s="116"/>
      <c r="AL53" s="116"/>
      <c r="AM53" s="116"/>
      <c r="AN53" s="124"/>
      <c r="AO53" s="116"/>
      <c r="AP53" s="116"/>
      <c r="AQ53" s="248">
        <v>4</v>
      </c>
      <c r="AR53" s="276"/>
      <c r="AS53" s="262"/>
      <c r="AT53" s="243"/>
      <c r="AU53" s="116"/>
      <c r="AV53" s="116"/>
      <c r="AW53" s="116"/>
      <c r="AX53" s="116"/>
      <c r="AY53" s="116"/>
      <c r="AZ53" s="116"/>
      <c r="BA53" s="116"/>
      <c r="BB53" s="116"/>
      <c r="BC53" s="273" t="s">
        <v>232</v>
      </c>
      <c r="BD53" s="281" t="s">
        <v>283</v>
      </c>
    </row>
    <row r="54" spans="2:56" ht="6" customHeight="1" thickBot="1" thickTop="1">
      <c r="B54" s="288"/>
      <c r="C54" s="274"/>
      <c r="I54" s="116"/>
      <c r="J54" s="116"/>
      <c r="K54" s="116"/>
      <c r="L54" s="243"/>
      <c r="M54" s="243"/>
      <c r="N54" s="303">
        <v>5</v>
      </c>
      <c r="O54" s="248"/>
      <c r="P54" s="248"/>
      <c r="Q54" s="151"/>
      <c r="R54" s="151"/>
      <c r="S54" s="153"/>
      <c r="T54" s="116"/>
      <c r="U54" s="116"/>
      <c r="V54" s="116"/>
      <c r="W54" s="116"/>
      <c r="X54" s="123"/>
      <c r="AF54" s="116"/>
      <c r="AG54" s="116"/>
      <c r="AH54" s="152"/>
      <c r="AI54" s="116"/>
      <c r="AJ54" s="116"/>
      <c r="AK54" s="116"/>
      <c r="AL54" s="116"/>
      <c r="AM54" s="116"/>
      <c r="AN54" s="124"/>
      <c r="AO54" s="116"/>
      <c r="AP54" s="116"/>
      <c r="AQ54" s="243"/>
      <c r="AR54" s="247"/>
      <c r="AS54" s="262"/>
      <c r="AT54" s="243"/>
      <c r="AU54" s="116"/>
      <c r="AV54" s="116"/>
      <c r="AW54" s="116"/>
      <c r="AX54" s="148"/>
      <c r="AY54" s="148"/>
      <c r="AZ54" s="148"/>
      <c r="BA54" s="148"/>
      <c r="BB54" s="150"/>
      <c r="BC54" s="274"/>
      <c r="BD54" s="282"/>
    </row>
    <row r="55" spans="2:56" ht="6" customHeight="1" thickTop="1">
      <c r="B55" s="288"/>
      <c r="C55" s="274"/>
      <c r="D55" s="120"/>
      <c r="E55" s="120"/>
      <c r="F55" s="120"/>
      <c r="G55" s="120"/>
      <c r="H55" s="121"/>
      <c r="I55" s="262">
        <v>3</v>
      </c>
      <c r="J55" s="243"/>
      <c r="K55" s="116"/>
      <c r="L55" s="116"/>
      <c r="M55" s="116"/>
      <c r="N55" s="259"/>
      <c r="O55" s="243"/>
      <c r="P55" s="243"/>
      <c r="Q55" s="116"/>
      <c r="R55" s="116"/>
      <c r="S55" s="123"/>
      <c r="T55" s="116"/>
      <c r="U55" s="116"/>
      <c r="V55" s="116"/>
      <c r="W55" s="116"/>
      <c r="X55" s="123"/>
      <c r="AF55" s="116"/>
      <c r="AG55" s="116"/>
      <c r="AH55" s="152"/>
      <c r="AI55" s="116"/>
      <c r="AJ55" s="116"/>
      <c r="AK55" s="116"/>
      <c r="AL55" s="116"/>
      <c r="AM55" s="116"/>
      <c r="AN55" s="124"/>
      <c r="AO55" s="116"/>
      <c r="AP55" s="116"/>
      <c r="AQ55" s="116"/>
      <c r="AR55" s="116"/>
      <c r="AS55" s="124"/>
      <c r="AT55" s="116"/>
      <c r="AU55" s="116"/>
      <c r="AV55" s="243">
        <v>8</v>
      </c>
      <c r="AW55" s="244"/>
      <c r="AX55" s="116"/>
      <c r="AY55" s="116"/>
      <c r="AZ55" s="116"/>
      <c r="BA55" s="116"/>
      <c r="BB55" s="116"/>
      <c r="BC55" s="274"/>
      <c r="BD55" s="282"/>
    </row>
    <row r="56" spans="2:56" ht="6" customHeight="1" thickBot="1">
      <c r="B56" s="289"/>
      <c r="C56" s="275"/>
      <c r="D56" s="116"/>
      <c r="E56" s="116"/>
      <c r="F56" s="116"/>
      <c r="G56" s="243" t="s">
        <v>284</v>
      </c>
      <c r="H56" s="247"/>
      <c r="I56" s="269"/>
      <c r="J56" s="245"/>
      <c r="K56" s="116"/>
      <c r="L56" s="116"/>
      <c r="M56" s="116"/>
      <c r="N56" s="149"/>
      <c r="O56" s="116"/>
      <c r="P56" s="116"/>
      <c r="Q56" s="116"/>
      <c r="R56" s="116"/>
      <c r="S56" s="123"/>
      <c r="T56" s="116"/>
      <c r="U56" s="116"/>
      <c r="V56" s="116"/>
      <c r="W56" s="116"/>
      <c r="X56" s="123"/>
      <c r="AF56" s="116"/>
      <c r="AG56" s="116"/>
      <c r="AH56" s="152"/>
      <c r="AI56" s="116"/>
      <c r="AJ56" s="116"/>
      <c r="AK56" s="116"/>
      <c r="AL56" s="116"/>
      <c r="AM56" s="116"/>
      <c r="AN56" s="124"/>
      <c r="AO56" s="116"/>
      <c r="AP56" s="116"/>
      <c r="AQ56" s="116"/>
      <c r="AR56" s="116"/>
      <c r="AS56" s="124"/>
      <c r="AT56" s="148"/>
      <c r="AU56" s="148"/>
      <c r="AV56" s="245"/>
      <c r="AW56" s="246"/>
      <c r="AX56" s="270" t="s">
        <v>285</v>
      </c>
      <c r="AY56" s="243"/>
      <c r="AZ56" s="116"/>
      <c r="BA56" s="116"/>
      <c r="BB56" s="116"/>
      <c r="BC56" s="275"/>
      <c r="BD56" s="283"/>
    </row>
    <row r="57" spans="3:55" ht="6" customHeight="1" thickBot="1" thickTop="1">
      <c r="C57" s="130"/>
      <c r="D57" s="116"/>
      <c r="E57" s="116"/>
      <c r="F57" s="116"/>
      <c r="G57" s="243"/>
      <c r="H57" s="243"/>
      <c r="I57" s="303">
        <v>5</v>
      </c>
      <c r="J57" s="248"/>
      <c r="K57" s="151"/>
      <c r="L57" s="151"/>
      <c r="M57" s="151"/>
      <c r="N57" s="116"/>
      <c r="O57" s="116"/>
      <c r="P57" s="116"/>
      <c r="Q57" s="116"/>
      <c r="R57" s="116"/>
      <c r="S57" s="123"/>
      <c r="T57" s="116"/>
      <c r="U57" s="116"/>
      <c r="V57" s="116"/>
      <c r="W57" s="116"/>
      <c r="X57" s="123"/>
      <c r="AF57" s="116"/>
      <c r="AG57" s="116"/>
      <c r="AH57" s="152"/>
      <c r="AI57" s="116"/>
      <c r="AJ57" s="116"/>
      <c r="AK57" s="116"/>
      <c r="AL57" s="116"/>
      <c r="AM57" s="116"/>
      <c r="AN57" s="124"/>
      <c r="AO57" s="116"/>
      <c r="AP57" s="116"/>
      <c r="AQ57" s="116"/>
      <c r="AR57" s="116"/>
      <c r="AS57" s="151"/>
      <c r="AT57" s="151"/>
      <c r="AU57" s="151"/>
      <c r="AV57" s="248">
        <v>6</v>
      </c>
      <c r="AW57" s="276"/>
      <c r="AX57" s="243"/>
      <c r="AY57" s="243"/>
      <c r="AZ57" s="116"/>
      <c r="BA57" s="116"/>
      <c r="BB57" s="116"/>
      <c r="BC57" s="131"/>
    </row>
    <row r="58" spans="2:56" ht="6" customHeight="1">
      <c r="B58" s="290" t="s">
        <v>286</v>
      </c>
      <c r="C58" s="273" t="s">
        <v>233</v>
      </c>
      <c r="D58" s="116"/>
      <c r="E58" s="116"/>
      <c r="F58" s="116"/>
      <c r="G58" s="243"/>
      <c r="H58" s="243"/>
      <c r="I58" s="259"/>
      <c r="J58" s="243"/>
      <c r="K58" s="116"/>
      <c r="L58" s="116"/>
      <c r="M58" s="116"/>
      <c r="N58" s="116"/>
      <c r="O58" s="116"/>
      <c r="P58" s="116"/>
      <c r="Q58" s="116"/>
      <c r="R58" s="116"/>
      <c r="S58" s="123"/>
      <c r="T58" s="116"/>
      <c r="U58" s="116"/>
      <c r="V58" s="116"/>
      <c r="W58" s="116"/>
      <c r="X58" s="123"/>
      <c r="AF58" s="116"/>
      <c r="AG58" s="116"/>
      <c r="AH58" s="152"/>
      <c r="AI58" s="116"/>
      <c r="AJ58" s="116"/>
      <c r="AK58" s="116"/>
      <c r="AL58" s="116"/>
      <c r="AM58" s="116"/>
      <c r="AN58" s="124"/>
      <c r="AO58" s="116"/>
      <c r="AP58" s="116"/>
      <c r="AQ58" s="116"/>
      <c r="AR58" s="116"/>
      <c r="AS58" s="116"/>
      <c r="AT58" s="116"/>
      <c r="AU58" s="116"/>
      <c r="AV58" s="243"/>
      <c r="AW58" s="247"/>
      <c r="AX58" s="243"/>
      <c r="AY58" s="243"/>
      <c r="AZ58" s="116"/>
      <c r="BA58" s="116"/>
      <c r="BB58" s="116"/>
      <c r="BC58" s="273" t="s">
        <v>48</v>
      </c>
      <c r="BD58" s="287" t="s">
        <v>287</v>
      </c>
    </row>
    <row r="59" spans="2:56" ht="6" customHeight="1" thickBot="1">
      <c r="B59" s="291"/>
      <c r="C59" s="274"/>
      <c r="D59" s="148"/>
      <c r="E59" s="148"/>
      <c r="F59" s="148"/>
      <c r="G59" s="148"/>
      <c r="H59" s="148"/>
      <c r="I59" s="149"/>
      <c r="J59" s="116"/>
      <c r="K59" s="116"/>
      <c r="L59" s="116"/>
      <c r="M59" s="116"/>
      <c r="N59" s="116"/>
      <c r="O59" s="116"/>
      <c r="P59" s="116"/>
      <c r="Q59" s="116"/>
      <c r="R59" s="116"/>
      <c r="S59" s="123"/>
      <c r="T59" s="116"/>
      <c r="U59" s="116"/>
      <c r="V59" s="116"/>
      <c r="W59" s="116"/>
      <c r="X59" s="123"/>
      <c r="AF59" s="116"/>
      <c r="AG59" s="116"/>
      <c r="AH59" s="152"/>
      <c r="AI59" s="116"/>
      <c r="AJ59" s="116"/>
      <c r="AK59" s="116"/>
      <c r="AL59" s="116"/>
      <c r="AM59" s="116"/>
      <c r="AN59" s="124"/>
      <c r="AO59" s="116"/>
      <c r="AP59" s="116"/>
      <c r="AQ59" s="116"/>
      <c r="AR59" s="116"/>
      <c r="AS59" s="116"/>
      <c r="AT59" s="116"/>
      <c r="AU59" s="116"/>
      <c r="AV59" s="116"/>
      <c r="AW59" s="123"/>
      <c r="AX59" s="118"/>
      <c r="AY59" s="118"/>
      <c r="AZ59" s="118"/>
      <c r="BA59" s="118"/>
      <c r="BB59" s="118"/>
      <c r="BC59" s="274"/>
      <c r="BD59" s="288"/>
    </row>
    <row r="60" spans="2:56" ht="6" customHeight="1" thickTop="1">
      <c r="B60" s="291"/>
      <c r="C60" s="27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279">
        <v>21</v>
      </c>
      <c r="R60" s="279"/>
      <c r="S60" s="314"/>
      <c r="T60" s="262">
        <v>0</v>
      </c>
      <c r="U60" s="243"/>
      <c r="V60" s="116"/>
      <c r="W60" s="116"/>
      <c r="X60" s="123"/>
      <c r="AF60" s="116"/>
      <c r="AG60" s="116"/>
      <c r="AH60" s="152"/>
      <c r="AI60" s="116"/>
      <c r="AJ60" s="116"/>
      <c r="AK60" s="116"/>
      <c r="AL60" s="243">
        <v>3</v>
      </c>
      <c r="AM60" s="247"/>
      <c r="AN60" s="280">
        <v>23</v>
      </c>
      <c r="AO60" s="279"/>
      <c r="AP60" s="279"/>
      <c r="AQ60" s="116"/>
      <c r="AR60" s="116"/>
      <c r="BC60" s="274"/>
      <c r="BD60" s="288"/>
    </row>
    <row r="61" spans="2:56" ht="6" customHeight="1" thickBot="1">
      <c r="B61" s="292"/>
      <c r="C61" s="275"/>
      <c r="I61" s="116"/>
      <c r="J61" s="116"/>
      <c r="K61" s="116"/>
      <c r="L61" s="116"/>
      <c r="M61" s="116"/>
      <c r="N61" s="116"/>
      <c r="O61" s="116"/>
      <c r="P61" s="116"/>
      <c r="Q61" s="279"/>
      <c r="R61" s="279"/>
      <c r="S61" s="314"/>
      <c r="T61" s="269"/>
      <c r="U61" s="245"/>
      <c r="V61" s="116"/>
      <c r="W61" s="116"/>
      <c r="X61" s="123"/>
      <c r="AF61" s="116"/>
      <c r="AG61" s="116"/>
      <c r="AH61" s="152"/>
      <c r="AI61" s="116"/>
      <c r="AJ61" s="116"/>
      <c r="AK61" s="116"/>
      <c r="AL61" s="245"/>
      <c r="AM61" s="313"/>
      <c r="AN61" s="280"/>
      <c r="AO61" s="279"/>
      <c r="AP61" s="279"/>
      <c r="AQ61" s="116"/>
      <c r="AR61" s="116"/>
      <c r="BC61" s="275"/>
      <c r="BD61" s="289"/>
    </row>
    <row r="62" spans="3:55" ht="6" customHeight="1" thickBot="1" thickTop="1">
      <c r="C62" s="125"/>
      <c r="I62" s="116"/>
      <c r="J62" s="116"/>
      <c r="K62" s="116"/>
      <c r="L62" s="116"/>
      <c r="M62" s="116"/>
      <c r="N62" s="116"/>
      <c r="O62" s="116"/>
      <c r="P62" s="116"/>
      <c r="Q62" s="279"/>
      <c r="R62" s="279"/>
      <c r="S62" s="279"/>
      <c r="T62" s="303">
        <v>1</v>
      </c>
      <c r="U62" s="248"/>
      <c r="V62" s="151"/>
      <c r="W62" s="151"/>
      <c r="X62" s="151"/>
      <c r="AI62" s="151"/>
      <c r="AJ62" s="151"/>
      <c r="AK62" s="151"/>
      <c r="AL62" s="248">
        <v>4</v>
      </c>
      <c r="AM62" s="249"/>
      <c r="AN62" s="279"/>
      <c r="AO62" s="279"/>
      <c r="AP62" s="279"/>
      <c r="AQ62" s="116"/>
      <c r="AR62" s="116"/>
      <c r="BC62" s="127"/>
    </row>
    <row r="63" spans="2:56" ht="6" customHeight="1">
      <c r="B63" s="297" t="s">
        <v>288</v>
      </c>
      <c r="C63" s="273" t="s">
        <v>37</v>
      </c>
      <c r="I63" s="116"/>
      <c r="J63" s="116"/>
      <c r="K63" s="116"/>
      <c r="L63" s="116"/>
      <c r="M63" s="116"/>
      <c r="N63" s="116"/>
      <c r="O63" s="116"/>
      <c r="P63" s="116"/>
      <c r="Q63" s="279"/>
      <c r="R63" s="279"/>
      <c r="S63" s="279"/>
      <c r="T63" s="259"/>
      <c r="U63" s="243"/>
      <c r="V63" s="116"/>
      <c r="W63" s="116"/>
      <c r="X63" s="116"/>
      <c r="AI63" s="116"/>
      <c r="AJ63" s="116"/>
      <c r="AK63" s="116"/>
      <c r="AL63" s="243"/>
      <c r="AM63" s="244"/>
      <c r="AN63" s="279"/>
      <c r="AO63" s="279"/>
      <c r="AP63" s="279"/>
      <c r="AQ63" s="116"/>
      <c r="AR63" s="116"/>
      <c r="BC63" s="273" t="s">
        <v>289</v>
      </c>
      <c r="BD63" s="297" t="s">
        <v>290</v>
      </c>
    </row>
    <row r="64" spans="2:56" ht="6" customHeight="1" thickBot="1">
      <c r="B64" s="298"/>
      <c r="C64" s="274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49"/>
      <c r="U64" s="116"/>
      <c r="V64" s="116"/>
      <c r="W64" s="116"/>
      <c r="X64" s="116"/>
      <c r="AI64" s="116"/>
      <c r="AJ64" s="116"/>
      <c r="AK64" s="116"/>
      <c r="AL64" s="116"/>
      <c r="AM64" s="152"/>
      <c r="AN64" s="116"/>
      <c r="AO64" s="116"/>
      <c r="AP64" s="116"/>
      <c r="AQ64" s="116"/>
      <c r="AR64" s="116"/>
      <c r="AX64" s="148"/>
      <c r="AY64" s="148"/>
      <c r="AZ64" s="148"/>
      <c r="BA64" s="148"/>
      <c r="BB64" s="150"/>
      <c r="BC64" s="274"/>
      <c r="BD64" s="298"/>
    </row>
    <row r="65" spans="2:56" ht="6" customHeight="1" thickTop="1">
      <c r="B65" s="298"/>
      <c r="C65" s="274"/>
      <c r="D65" s="120"/>
      <c r="E65" s="120"/>
      <c r="F65" s="120"/>
      <c r="G65" s="120"/>
      <c r="H65" s="121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49"/>
      <c r="U65" s="116"/>
      <c r="V65" s="116"/>
      <c r="W65" s="116"/>
      <c r="X65" s="116"/>
      <c r="AI65" s="116"/>
      <c r="AJ65" s="116"/>
      <c r="AK65" s="116"/>
      <c r="AL65" s="116"/>
      <c r="AM65" s="152"/>
      <c r="AN65" s="116"/>
      <c r="AO65" s="116"/>
      <c r="AP65" s="116"/>
      <c r="AQ65" s="116"/>
      <c r="AR65" s="116"/>
      <c r="AS65" s="116"/>
      <c r="AT65" s="116"/>
      <c r="AU65" s="306">
        <v>11</v>
      </c>
      <c r="AV65" s="306"/>
      <c r="AW65" s="307"/>
      <c r="AX65" s="120"/>
      <c r="AY65" s="120"/>
      <c r="AZ65" s="120"/>
      <c r="BA65" s="120"/>
      <c r="BB65" s="120"/>
      <c r="BC65" s="274"/>
      <c r="BD65" s="298"/>
    </row>
    <row r="66" spans="2:56" ht="6" customHeight="1" thickBot="1">
      <c r="B66" s="299"/>
      <c r="C66" s="275"/>
      <c r="D66" s="116"/>
      <c r="E66" s="116"/>
      <c r="F66" s="116"/>
      <c r="G66" s="243" t="s">
        <v>291</v>
      </c>
      <c r="H66" s="247"/>
      <c r="I66" s="268" t="s">
        <v>338</v>
      </c>
      <c r="J66" s="243"/>
      <c r="K66" s="243"/>
      <c r="L66" s="243"/>
      <c r="M66" s="116"/>
      <c r="N66" s="116"/>
      <c r="O66" s="116"/>
      <c r="P66" s="116"/>
      <c r="Q66" s="116"/>
      <c r="R66" s="116"/>
      <c r="S66" s="116"/>
      <c r="T66" s="149"/>
      <c r="U66" s="116"/>
      <c r="V66" s="116"/>
      <c r="W66" s="116"/>
      <c r="X66" s="116"/>
      <c r="AI66" s="116"/>
      <c r="AJ66" s="116"/>
      <c r="AK66" s="116"/>
      <c r="AL66" s="116"/>
      <c r="AM66" s="152"/>
      <c r="AN66" s="116"/>
      <c r="AO66" s="116"/>
      <c r="AP66" s="116"/>
      <c r="AQ66" s="116"/>
      <c r="AR66" s="116"/>
      <c r="AS66" s="148"/>
      <c r="AT66" s="148"/>
      <c r="AU66" s="308"/>
      <c r="AV66" s="308"/>
      <c r="AW66" s="309"/>
      <c r="AX66" s="270" t="s">
        <v>292</v>
      </c>
      <c r="AY66" s="243"/>
      <c r="AZ66" s="116"/>
      <c r="BA66" s="116"/>
      <c r="BB66" s="116"/>
      <c r="BC66" s="275"/>
      <c r="BD66" s="299"/>
    </row>
    <row r="67" spans="3:55" ht="6" customHeight="1" thickBot="1" thickTop="1">
      <c r="C67" s="125"/>
      <c r="D67" s="116"/>
      <c r="E67" s="116"/>
      <c r="F67" s="116"/>
      <c r="G67" s="243"/>
      <c r="H67" s="247"/>
      <c r="I67" s="269"/>
      <c r="J67" s="245"/>
      <c r="K67" s="245"/>
      <c r="L67" s="245"/>
      <c r="N67" s="116"/>
      <c r="O67" s="116"/>
      <c r="P67" s="116"/>
      <c r="Q67" s="116"/>
      <c r="R67" s="116"/>
      <c r="S67" s="116"/>
      <c r="T67" s="149"/>
      <c r="U67" s="116"/>
      <c r="V67" s="116"/>
      <c r="W67" s="116"/>
      <c r="X67" s="116"/>
      <c r="AI67" s="116"/>
      <c r="AJ67" s="116"/>
      <c r="AK67" s="116"/>
      <c r="AL67" s="116"/>
      <c r="AM67" s="152"/>
      <c r="AN67" s="116"/>
      <c r="AO67" s="116"/>
      <c r="AP67" s="116"/>
      <c r="AQ67" s="116"/>
      <c r="AR67" s="116"/>
      <c r="AS67" s="124"/>
      <c r="AT67" s="116"/>
      <c r="AU67" s="116"/>
      <c r="AV67" s="330">
        <v>1</v>
      </c>
      <c r="AW67" s="331"/>
      <c r="AX67" s="262"/>
      <c r="AY67" s="243"/>
      <c r="AZ67" s="116"/>
      <c r="BA67" s="116"/>
      <c r="BB67" s="116"/>
      <c r="BC67" s="127"/>
    </row>
    <row r="68" spans="2:56" ht="6" customHeight="1" thickTop="1">
      <c r="B68" s="284" t="s">
        <v>293</v>
      </c>
      <c r="C68" s="300" t="s">
        <v>234</v>
      </c>
      <c r="D68" s="116"/>
      <c r="E68" s="116"/>
      <c r="F68" s="116"/>
      <c r="G68" s="243"/>
      <c r="H68" s="243"/>
      <c r="I68" s="267" t="s">
        <v>337</v>
      </c>
      <c r="J68" s="248"/>
      <c r="K68" s="248"/>
      <c r="L68" s="248"/>
      <c r="M68" s="153"/>
      <c r="N68" s="116"/>
      <c r="O68" s="116"/>
      <c r="P68" s="116"/>
      <c r="Q68" s="116"/>
      <c r="R68" s="116"/>
      <c r="S68" s="116"/>
      <c r="T68" s="149"/>
      <c r="U68" s="116"/>
      <c r="V68" s="116"/>
      <c r="W68" s="116"/>
      <c r="X68" s="116"/>
      <c r="AI68" s="116"/>
      <c r="AJ68" s="116"/>
      <c r="AK68" s="116"/>
      <c r="AL68" s="116"/>
      <c r="AM68" s="152"/>
      <c r="AN68" s="116"/>
      <c r="AO68" s="116"/>
      <c r="AP68" s="116"/>
      <c r="AQ68" s="116"/>
      <c r="AR68" s="116"/>
      <c r="AS68" s="136"/>
      <c r="AT68" s="137"/>
      <c r="AU68" s="116"/>
      <c r="AV68" s="306"/>
      <c r="AW68" s="332"/>
      <c r="AX68" s="262"/>
      <c r="AY68" s="243"/>
      <c r="AZ68" s="116"/>
      <c r="BA68" s="116"/>
      <c r="BB68" s="116"/>
      <c r="BC68" s="273" t="s">
        <v>53</v>
      </c>
      <c r="BD68" s="281" t="s">
        <v>294</v>
      </c>
    </row>
    <row r="69" spans="2:56" ht="6" customHeight="1" thickBot="1">
      <c r="B69" s="285"/>
      <c r="C69" s="301"/>
      <c r="D69" s="148"/>
      <c r="E69" s="148"/>
      <c r="F69" s="148"/>
      <c r="G69" s="148"/>
      <c r="H69" s="148"/>
      <c r="I69" s="259"/>
      <c r="J69" s="243"/>
      <c r="K69" s="243"/>
      <c r="L69" s="243"/>
      <c r="M69" s="123"/>
      <c r="N69" s="262">
        <v>0</v>
      </c>
      <c r="O69" s="243"/>
      <c r="P69" s="243"/>
      <c r="Q69" s="116"/>
      <c r="R69" s="116"/>
      <c r="S69" s="116"/>
      <c r="T69" s="149"/>
      <c r="U69" s="116"/>
      <c r="V69" s="116"/>
      <c r="W69" s="116"/>
      <c r="X69" s="116"/>
      <c r="AI69" s="116"/>
      <c r="AJ69" s="116"/>
      <c r="AK69" s="116"/>
      <c r="AL69" s="116"/>
      <c r="AM69" s="152"/>
      <c r="AN69" s="116"/>
      <c r="AO69" s="116"/>
      <c r="AP69" s="116"/>
      <c r="AQ69" s="116"/>
      <c r="AR69" s="123"/>
      <c r="AS69" s="138"/>
      <c r="AT69" s="137"/>
      <c r="AU69" s="116"/>
      <c r="AV69" s="116"/>
      <c r="AW69" s="116"/>
      <c r="AX69" s="128"/>
      <c r="AY69" s="118"/>
      <c r="AZ69" s="118"/>
      <c r="BA69" s="118"/>
      <c r="BB69" s="118"/>
      <c r="BC69" s="274"/>
      <c r="BD69" s="282"/>
    </row>
    <row r="70" spans="2:56" ht="6" customHeight="1" thickBot="1" thickTop="1">
      <c r="B70" s="285"/>
      <c r="C70" s="301"/>
      <c r="I70" s="116"/>
      <c r="J70" s="116"/>
      <c r="K70" s="116"/>
      <c r="L70" s="270" t="s">
        <v>295</v>
      </c>
      <c r="M70" s="247"/>
      <c r="N70" s="269"/>
      <c r="O70" s="245"/>
      <c r="P70" s="245"/>
      <c r="Q70" s="116"/>
      <c r="R70" s="116"/>
      <c r="S70" s="116"/>
      <c r="T70" s="149"/>
      <c r="U70" s="116"/>
      <c r="V70" s="116"/>
      <c r="W70" s="116"/>
      <c r="X70" s="116"/>
      <c r="AI70" s="116"/>
      <c r="AJ70" s="116"/>
      <c r="AK70" s="116"/>
      <c r="AL70" s="116"/>
      <c r="AM70" s="152"/>
      <c r="AN70" s="116"/>
      <c r="AO70" s="116"/>
      <c r="AP70" s="116"/>
      <c r="AQ70" s="243">
        <v>0</v>
      </c>
      <c r="AR70" s="247"/>
      <c r="AS70" s="268" t="s">
        <v>296</v>
      </c>
      <c r="AT70" s="243"/>
      <c r="AU70" s="116"/>
      <c r="AV70" s="116"/>
      <c r="AW70" s="116"/>
      <c r="BC70" s="274"/>
      <c r="BD70" s="282"/>
    </row>
    <row r="71" spans="2:56" ht="6" customHeight="1" thickBot="1" thickTop="1">
      <c r="B71" s="286"/>
      <c r="C71" s="302"/>
      <c r="I71" s="116"/>
      <c r="J71" s="116"/>
      <c r="K71" s="116"/>
      <c r="L71" s="243"/>
      <c r="M71" s="243"/>
      <c r="N71" s="303">
        <v>5</v>
      </c>
      <c r="O71" s="248"/>
      <c r="P71" s="248"/>
      <c r="Q71" s="151"/>
      <c r="R71" s="151"/>
      <c r="S71" s="151"/>
      <c r="AI71" s="116"/>
      <c r="AJ71" s="116"/>
      <c r="AK71" s="116"/>
      <c r="AL71" s="116"/>
      <c r="AM71" s="152"/>
      <c r="AN71" s="116"/>
      <c r="AO71" s="116"/>
      <c r="AP71" s="116"/>
      <c r="AQ71" s="245"/>
      <c r="AR71" s="313"/>
      <c r="AS71" s="262"/>
      <c r="AT71" s="243"/>
      <c r="AU71" s="116"/>
      <c r="AV71" s="116"/>
      <c r="AW71" s="116"/>
      <c r="BC71" s="275"/>
      <c r="BD71" s="283"/>
    </row>
    <row r="72" spans="2:56" ht="6" customHeight="1" thickBot="1" thickTop="1">
      <c r="B72" s="133"/>
      <c r="C72" s="134"/>
      <c r="I72" s="116"/>
      <c r="J72" s="116"/>
      <c r="K72" s="116"/>
      <c r="L72" s="243"/>
      <c r="M72" s="243"/>
      <c r="N72" s="259"/>
      <c r="O72" s="243"/>
      <c r="P72" s="243"/>
      <c r="Q72" s="116"/>
      <c r="R72" s="116"/>
      <c r="S72" s="116"/>
      <c r="AN72" s="151"/>
      <c r="AO72" s="151"/>
      <c r="AP72" s="151"/>
      <c r="AQ72" s="248">
        <v>2</v>
      </c>
      <c r="AR72" s="249"/>
      <c r="AS72" s="243"/>
      <c r="AT72" s="243"/>
      <c r="AU72" s="116"/>
      <c r="AV72" s="116"/>
      <c r="AW72" s="116"/>
      <c r="BC72" s="134"/>
      <c r="BD72" s="133"/>
    </row>
    <row r="73" spans="2:56" ht="6" customHeight="1">
      <c r="B73" s="297" t="s">
        <v>297</v>
      </c>
      <c r="C73" s="273" t="s">
        <v>67</v>
      </c>
      <c r="I73" s="116"/>
      <c r="J73" s="116"/>
      <c r="K73" s="116"/>
      <c r="L73" s="116"/>
      <c r="M73" s="116"/>
      <c r="N73" s="149"/>
      <c r="O73" s="116"/>
      <c r="P73" s="116"/>
      <c r="Q73" s="116"/>
      <c r="R73" s="116"/>
      <c r="S73" s="116"/>
      <c r="AN73" s="116"/>
      <c r="AO73" s="116"/>
      <c r="AP73" s="116"/>
      <c r="AQ73" s="243"/>
      <c r="AR73" s="244"/>
      <c r="AS73" s="243"/>
      <c r="AT73" s="243"/>
      <c r="AU73" s="116"/>
      <c r="AV73" s="116"/>
      <c r="AW73" s="116"/>
      <c r="BC73" s="273" t="s">
        <v>60</v>
      </c>
      <c r="BD73" s="290" t="s">
        <v>298</v>
      </c>
    </row>
    <row r="74" spans="2:56" ht="6" customHeight="1" thickBot="1">
      <c r="B74" s="298"/>
      <c r="C74" s="274"/>
      <c r="D74" s="147"/>
      <c r="E74" s="148"/>
      <c r="F74" s="148"/>
      <c r="G74" s="148"/>
      <c r="H74" s="148"/>
      <c r="I74" s="116"/>
      <c r="J74" s="116"/>
      <c r="K74" s="116"/>
      <c r="L74" s="116"/>
      <c r="M74" s="116"/>
      <c r="N74" s="149"/>
      <c r="O74" s="116"/>
      <c r="P74" s="116"/>
      <c r="Q74" s="116"/>
      <c r="R74" s="116"/>
      <c r="S74" s="116"/>
      <c r="AN74" s="116"/>
      <c r="AO74" s="116"/>
      <c r="AP74" s="116"/>
      <c r="AQ74" s="116"/>
      <c r="AR74" s="152"/>
      <c r="AS74" s="116"/>
      <c r="AT74" s="116"/>
      <c r="AU74" s="116"/>
      <c r="AV74" s="116"/>
      <c r="AW74" s="116"/>
      <c r="AX74" s="118"/>
      <c r="AY74" s="118"/>
      <c r="AZ74" s="118"/>
      <c r="BA74" s="118"/>
      <c r="BB74" s="119"/>
      <c r="BC74" s="274"/>
      <c r="BD74" s="291"/>
    </row>
    <row r="75" spans="2:56" ht="6" customHeight="1" thickTop="1">
      <c r="B75" s="298"/>
      <c r="C75" s="274"/>
      <c r="D75" s="116"/>
      <c r="E75" s="116"/>
      <c r="F75" s="116"/>
      <c r="G75" s="116"/>
      <c r="H75" s="116"/>
      <c r="I75" s="259">
        <v>13</v>
      </c>
      <c r="J75" s="243"/>
      <c r="K75" s="243"/>
      <c r="L75" s="116"/>
      <c r="M75" s="116"/>
      <c r="N75" s="149"/>
      <c r="O75" s="116"/>
      <c r="P75" s="116"/>
      <c r="Q75" s="116"/>
      <c r="R75" s="116"/>
      <c r="S75" s="116"/>
      <c r="AN75" s="116"/>
      <c r="AO75" s="116"/>
      <c r="AP75" s="116"/>
      <c r="AQ75" s="116"/>
      <c r="AR75" s="152"/>
      <c r="AS75" s="116"/>
      <c r="AT75" s="116"/>
      <c r="AV75" s="250">
        <v>0</v>
      </c>
      <c r="AW75" s="247"/>
      <c r="AX75" s="122"/>
      <c r="AY75" s="120"/>
      <c r="AZ75" s="120"/>
      <c r="BA75" s="120"/>
      <c r="BB75" s="120"/>
      <c r="BC75" s="274"/>
      <c r="BD75" s="291"/>
    </row>
    <row r="76" spans="2:56" ht="6" customHeight="1" thickBot="1">
      <c r="B76" s="299"/>
      <c r="C76" s="275"/>
      <c r="D76" s="116"/>
      <c r="E76" s="116"/>
      <c r="F76" s="116"/>
      <c r="G76" s="270" t="s">
        <v>299</v>
      </c>
      <c r="H76" s="243"/>
      <c r="I76" s="260"/>
      <c r="J76" s="245"/>
      <c r="K76" s="245"/>
      <c r="L76" s="148"/>
      <c r="M76" s="148"/>
      <c r="N76" s="149"/>
      <c r="O76" s="116"/>
      <c r="P76" s="116"/>
      <c r="Q76" s="116"/>
      <c r="R76" s="116"/>
      <c r="S76" s="116"/>
      <c r="AN76" s="116"/>
      <c r="AO76" s="116"/>
      <c r="AP76" s="116"/>
      <c r="AQ76" s="116"/>
      <c r="AR76" s="152"/>
      <c r="AS76" s="116"/>
      <c r="AT76" s="116"/>
      <c r="AU76" s="116"/>
      <c r="AV76" s="245"/>
      <c r="AW76" s="313"/>
      <c r="AX76" s="268" t="s">
        <v>300</v>
      </c>
      <c r="AY76" s="243"/>
      <c r="AZ76" s="116"/>
      <c r="BA76" s="116"/>
      <c r="BB76" s="116"/>
      <c r="BC76" s="275"/>
      <c r="BD76" s="292"/>
    </row>
    <row r="77" spans="4:54" ht="6" customHeight="1" thickBot="1" thickTop="1">
      <c r="D77" s="116"/>
      <c r="E77" s="116"/>
      <c r="F77" s="116"/>
      <c r="G77" s="243"/>
      <c r="H77" s="247"/>
      <c r="I77" s="261">
        <v>1</v>
      </c>
      <c r="J77" s="248"/>
      <c r="AS77" s="151"/>
      <c r="AT77" s="151"/>
      <c r="AU77" s="151"/>
      <c r="AV77" s="248">
        <v>4</v>
      </c>
      <c r="AW77" s="249"/>
      <c r="AX77" s="243"/>
      <c r="AY77" s="243"/>
      <c r="AZ77" s="116"/>
      <c r="BA77" s="116"/>
      <c r="BB77" s="116"/>
    </row>
    <row r="78" spans="2:56" ht="6" customHeight="1">
      <c r="B78" s="281" t="s">
        <v>301</v>
      </c>
      <c r="C78" s="273" t="s">
        <v>52</v>
      </c>
      <c r="D78" s="116"/>
      <c r="E78" s="116"/>
      <c r="F78" s="116"/>
      <c r="G78" s="243"/>
      <c r="H78" s="247"/>
      <c r="I78" s="262"/>
      <c r="J78" s="250"/>
      <c r="AS78" s="116"/>
      <c r="AT78" s="116"/>
      <c r="AU78" s="116"/>
      <c r="AV78" s="243"/>
      <c r="AW78" s="244"/>
      <c r="AX78" s="243"/>
      <c r="AY78" s="243"/>
      <c r="AZ78" s="116"/>
      <c r="BA78" s="116"/>
      <c r="BB78" s="116"/>
      <c r="BC78" s="327" t="s">
        <v>30</v>
      </c>
      <c r="BD78" s="284" t="s">
        <v>302</v>
      </c>
    </row>
    <row r="79" spans="2:56" ht="6" customHeight="1" thickBot="1">
      <c r="B79" s="282"/>
      <c r="C79" s="274"/>
      <c r="D79" s="118"/>
      <c r="E79" s="118"/>
      <c r="F79" s="118"/>
      <c r="G79" s="118"/>
      <c r="H79" s="129"/>
      <c r="AW79" s="152"/>
      <c r="AX79" s="148"/>
      <c r="AY79" s="148"/>
      <c r="AZ79" s="148"/>
      <c r="BA79" s="148"/>
      <c r="BB79" s="148"/>
      <c r="BC79" s="328"/>
      <c r="BD79" s="285"/>
    </row>
    <row r="80" spans="2:56" ht="6" customHeight="1" thickTop="1">
      <c r="B80" s="282"/>
      <c r="C80" s="274"/>
      <c r="BC80" s="328"/>
      <c r="BD80" s="285"/>
    </row>
    <row r="81" spans="2:56" ht="6" customHeight="1" thickBot="1">
      <c r="B81" s="283"/>
      <c r="C81" s="275"/>
      <c r="BC81" s="329"/>
      <c r="BD81" s="286"/>
    </row>
    <row r="84" spans="1:61" s="142" customFormat="1" ht="17.25" customHeight="1">
      <c r="A84" s="140"/>
      <c r="B84" s="155" t="s">
        <v>303</v>
      </c>
      <c r="C84" s="156" t="s">
        <v>235</v>
      </c>
      <c r="D84" s="263" t="s">
        <v>236</v>
      </c>
      <c r="E84" s="264"/>
      <c r="F84" s="264"/>
      <c r="G84" s="264"/>
      <c r="H84" s="264"/>
      <c r="I84" s="264"/>
      <c r="J84" s="265"/>
      <c r="K84" s="263" t="s">
        <v>2</v>
      </c>
      <c r="L84" s="264"/>
      <c r="M84" s="264"/>
      <c r="N84" s="264"/>
      <c r="O84" s="264"/>
      <c r="P84" s="264"/>
      <c r="Q84" s="264"/>
      <c r="R84" s="264"/>
      <c r="S84" s="264"/>
      <c r="T84" s="264"/>
      <c r="U84" s="264"/>
      <c r="V84" s="264"/>
      <c r="W84" s="265"/>
      <c r="X84" s="263" t="s">
        <v>237</v>
      </c>
      <c r="Y84" s="264"/>
      <c r="Z84" s="264"/>
      <c r="AA84" s="264"/>
      <c r="AB84" s="265"/>
      <c r="AC84" s="263" t="s">
        <v>79</v>
      </c>
      <c r="AD84" s="264"/>
      <c r="AE84" s="264"/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  <c r="AP84" s="264"/>
      <c r="AQ84" s="264"/>
      <c r="AR84" s="264"/>
      <c r="AS84" s="264"/>
      <c r="AT84" s="264"/>
      <c r="AU84" s="264"/>
      <c r="AV84" s="264"/>
      <c r="AW84" s="264"/>
      <c r="AX84" s="264"/>
      <c r="AY84" s="264"/>
      <c r="AZ84" s="264"/>
      <c r="BA84" s="264"/>
      <c r="BB84" s="265"/>
      <c r="BC84" s="155" t="s">
        <v>22</v>
      </c>
      <c r="BD84" s="296" t="s">
        <v>350</v>
      </c>
      <c r="BE84" s="296"/>
      <c r="BF84" s="296"/>
      <c r="BG84" s="296"/>
      <c r="BH84" s="140"/>
      <c r="BI84" s="141"/>
    </row>
    <row r="85" spans="1:61" ht="17.25" customHeight="1">
      <c r="A85" s="143"/>
      <c r="B85" s="144" t="s">
        <v>307</v>
      </c>
      <c r="C85" s="145" t="s">
        <v>308</v>
      </c>
      <c r="D85" s="266">
        <v>0.625</v>
      </c>
      <c r="E85" s="257"/>
      <c r="F85" s="257"/>
      <c r="G85" s="257"/>
      <c r="H85" s="257"/>
      <c r="I85" s="257"/>
      <c r="J85" s="258"/>
      <c r="K85" s="256" t="s">
        <v>331</v>
      </c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8"/>
      <c r="X85" s="256" t="s">
        <v>238</v>
      </c>
      <c r="Y85" s="257"/>
      <c r="Z85" s="257"/>
      <c r="AA85" s="257"/>
      <c r="AB85" s="258"/>
      <c r="AC85" s="256" t="s">
        <v>327</v>
      </c>
      <c r="AD85" s="257"/>
      <c r="AE85" s="257"/>
      <c r="AF85" s="257"/>
      <c r="AG85" s="257"/>
      <c r="AH85" s="257"/>
      <c r="AI85" s="257"/>
      <c r="AJ85" s="257"/>
      <c r="AK85" s="257"/>
      <c r="AL85" s="257"/>
      <c r="AM85" s="257"/>
      <c r="AN85" s="257"/>
      <c r="AO85" s="257"/>
      <c r="AP85" s="257"/>
      <c r="AQ85" s="257"/>
      <c r="AR85" s="257"/>
      <c r="AS85" s="257"/>
      <c r="AT85" s="257"/>
      <c r="AU85" s="257"/>
      <c r="AV85" s="257"/>
      <c r="AW85" s="257"/>
      <c r="AX85" s="257"/>
      <c r="AY85" s="257"/>
      <c r="AZ85" s="257"/>
      <c r="BA85" s="257"/>
      <c r="BB85" s="258"/>
      <c r="BC85" s="161" t="s">
        <v>42</v>
      </c>
      <c r="BD85" s="255" t="s">
        <v>63</v>
      </c>
      <c r="BE85" s="255"/>
      <c r="BF85" s="255"/>
      <c r="BG85" s="255"/>
      <c r="BH85" s="143"/>
      <c r="BI85" s="116"/>
    </row>
    <row r="86" spans="1:61" ht="17.25" customHeight="1">
      <c r="A86" s="143"/>
      <c r="B86" s="144" t="s">
        <v>310</v>
      </c>
      <c r="C86" s="145" t="s">
        <v>239</v>
      </c>
      <c r="D86" s="266">
        <v>0.3958333333333333</v>
      </c>
      <c r="E86" s="257"/>
      <c r="F86" s="257"/>
      <c r="G86" s="257"/>
      <c r="H86" s="257"/>
      <c r="I86" s="257"/>
      <c r="J86" s="258"/>
      <c r="K86" s="256" t="s">
        <v>170</v>
      </c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8"/>
      <c r="X86" s="256" t="s">
        <v>238</v>
      </c>
      <c r="Y86" s="257"/>
      <c r="Z86" s="257"/>
      <c r="AA86" s="257"/>
      <c r="AB86" s="258"/>
      <c r="AC86" s="256" t="s">
        <v>311</v>
      </c>
      <c r="AD86" s="257"/>
      <c r="AE86" s="257"/>
      <c r="AF86" s="257"/>
      <c r="AG86" s="257"/>
      <c r="AH86" s="257"/>
      <c r="AI86" s="257"/>
      <c r="AJ86" s="257"/>
      <c r="AK86" s="257"/>
      <c r="AL86" s="257"/>
      <c r="AM86" s="257"/>
      <c r="AN86" s="257"/>
      <c r="AO86" s="257"/>
      <c r="AP86" s="257"/>
      <c r="AQ86" s="257"/>
      <c r="AR86" s="257"/>
      <c r="AS86" s="257"/>
      <c r="AT86" s="257"/>
      <c r="AU86" s="257"/>
      <c r="AV86" s="257"/>
      <c r="AW86" s="257"/>
      <c r="AX86" s="257"/>
      <c r="AY86" s="257"/>
      <c r="AZ86" s="257"/>
      <c r="BA86" s="257"/>
      <c r="BB86" s="258"/>
      <c r="BC86" s="161" t="s">
        <v>42</v>
      </c>
      <c r="BD86" s="255" t="s">
        <v>58</v>
      </c>
      <c r="BE86" s="255"/>
      <c r="BF86" s="255"/>
      <c r="BG86" s="255"/>
      <c r="BH86" s="143"/>
      <c r="BI86" s="116"/>
    </row>
    <row r="87" spans="1:61" ht="17.25" customHeight="1">
      <c r="A87" s="143"/>
      <c r="B87" s="144" t="s">
        <v>240</v>
      </c>
      <c r="C87" s="145" t="s">
        <v>308</v>
      </c>
      <c r="D87" s="266">
        <v>0.625</v>
      </c>
      <c r="E87" s="257"/>
      <c r="F87" s="257"/>
      <c r="G87" s="257"/>
      <c r="H87" s="257"/>
      <c r="I87" s="257"/>
      <c r="J87" s="258"/>
      <c r="K87" s="256" t="s">
        <v>77</v>
      </c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8"/>
      <c r="X87" s="256" t="s">
        <v>238</v>
      </c>
      <c r="Y87" s="257"/>
      <c r="Z87" s="257"/>
      <c r="AA87" s="257"/>
      <c r="AB87" s="258"/>
      <c r="AC87" s="256" t="s">
        <v>329</v>
      </c>
      <c r="AD87" s="257"/>
      <c r="AE87" s="257"/>
      <c r="AF87" s="257"/>
      <c r="AG87" s="257"/>
      <c r="AH87" s="257"/>
      <c r="AI87" s="257"/>
      <c r="AJ87" s="257"/>
      <c r="AK87" s="257"/>
      <c r="AL87" s="257"/>
      <c r="AM87" s="257"/>
      <c r="AN87" s="257"/>
      <c r="AO87" s="257"/>
      <c r="AP87" s="257"/>
      <c r="AQ87" s="257"/>
      <c r="AR87" s="257"/>
      <c r="AS87" s="257"/>
      <c r="AT87" s="257"/>
      <c r="AU87" s="257"/>
      <c r="AV87" s="257"/>
      <c r="AW87" s="257"/>
      <c r="AX87" s="257"/>
      <c r="AY87" s="257"/>
      <c r="AZ87" s="257"/>
      <c r="BA87" s="257"/>
      <c r="BB87" s="258"/>
      <c r="BC87" s="161" t="s">
        <v>42</v>
      </c>
      <c r="BD87" s="255" t="s">
        <v>71</v>
      </c>
      <c r="BE87" s="255"/>
      <c r="BF87" s="255"/>
      <c r="BG87" s="255"/>
      <c r="BH87" s="143">
        <v>1</v>
      </c>
      <c r="BI87" s="116"/>
    </row>
    <row r="88" spans="1:61" ht="17.25" customHeight="1">
      <c r="A88" s="143"/>
      <c r="B88" s="144" t="s">
        <v>312</v>
      </c>
      <c r="C88" s="145" t="s">
        <v>333</v>
      </c>
      <c r="D88" s="266">
        <v>0.5833333333333334</v>
      </c>
      <c r="E88" s="257"/>
      <c r="F88" s="257"/>
      <c r="G88" s="257"/>
      <c r="H88" s="257"/>
      <c r="I88" s="257"/>
      <c r="J88" s="258"/>
      <c r="K88" s="256" t="s">
        <v>121</v>
      </c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8"/>
      <c r="X88" s="256" t="s">
        <v>238</v>
      </c>
      <c r="Y88" s="257"/>
      <c r="Z88" s="257"/>
      <c r="AA88" s="257"/>
      <c r="AB88" s="258"/>
      <c r="AC88" s="256" t="s">
        <v>339</v>
      </c>
      <c r="AD88" s="257"/>
      <c r="AE88" s="257"/>
      <c r="AF88" s="257"/>
      <c r="AG88" s="257"/>
      <c r="AH88" s="257"/>
      <c r="AI88" s="257"/>
      <c r="AJ88" s="257"/>
      <c r="AK88" s="257"/>
      <c r="AL88" s="257"/>
      <c r="AM88" s="257"/>
      <c r="AN88" s="257"/>
      <c r="AO88" s="257"/>
      <c r="AP88" s="257"/>
      <c r="AQ88" s="257"/>
      <c r="AR88" s="257"/>
      <c r="AS88" s="257"/>
      <c r="AT88" s="257"/>
      <c r="AU88" s="257"/>
      <c r="AV88" s="257"/>
      <c r="AW88" s="257"/>
      <c r="AX88" s="257"/>
      <c r="AY88" s="257"/>
      <c r="AZ88" s="257"/>
      <c r="BA88" s="257"/>
      <c r="BB88" s="258"/>
      <c r="BC88" s="161" t="s">
        <v>42</v>
      </c>
      <c r="BD88" s="255" t="s">
        <v>20</v>
      </c>
      <c r="BE88" s="255"/>
      <c r="BF88" s="255"/>
      <c r="BG88" s="255"/>
      <c r="BH88" s="143">
        <v>1</v>
      </c>
      <c r="BI88" s="116"/>
    </row>
    <row r="89" spans="1:61" ht="17.25" customHeight="1">
      <c r="A89" s="143"/>
      <c r="B89" s="144" t="s">
        <v>313</v>
      </c>
      <c r="C89" s="145" t="s">
        <v>241</v>
      </c>
      <c r="D89" s="266">
        <v>0.625</v>
      </c>
      <c r="E89" s="257"/>
      <c r="F89" s="257"/>
      <c r="G89" s="257"/>
      <c r="H89" s="257"/>
      <c r="I89" s="257"/>
      <c r="J89" s="258"/>
      <c r="K89" s="256" t="s">
        <v>120</v>
      </c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8"/>
      <c r="X89" s="256" t="s">
        <v>238</v>
      </c>
      <c r="Y89" s="257"/>
      <c r="Z89" s="257"/>
      <c r="AA89" s="257"/>
      <c r="AB89" s="258"/>
      <c r="AC89" s="256" t="s">
        <v>314</v>
      </c>
      <c r="AD89" s="257"/>
      <c r="AE89" s="257"/>
      <c r="AF89" s="257"/>
      <c r="AG89" s="257"/>
      <c r="AH89" s="257"/>
      <c r="AI89" s="257"/>
      <c r="AJ89" s="257"/>
      <c r="AK89" s="257"/>
      <c r="AL89" s="257"/>
      <c r="AM89" s="257"/>
      <c r="AN89" s="257"/>
      <c r="AO89" s="257"/>
      <c r="AP89" s="257"/>
      <c r="AQ89" s="257"/>
      <c r="AR89" s="257"/>
      <c r="AS89" s="257"/>
      <c r="AT89" s="257"/>
      <c r="AU89" s="257"/>
      <c r="AV89" s="257"/>
      <c r="AW89" s="257"/>
      <c r="AX89" s="257"/>
      <c r="AY89" s="257"/>
      <c r="AZ89" s="257"/>
      <c r="BA89" s="257"/>
      <c r="BB89" s="258"/>
      <c r="BC89" s="161" t="s">
        <v>42</v>
      </c>
      <c r="BD89" s="255" t="s">
        <v>74</v>
      </c>
      <c r="BE89" s="255"/>
      <c r="BF89" s="255"/>
      <c r="BG89" s="255"/>
      <c r="BH89" s="143">
        <v>1</v>
      </c>
      <c r="BI89" s="116"/>
    </row>
    <row r="90" spans="1:61" ht="17.25" customHeight="1">
      <c r="A90" s="143"/>
      <c r="B90" s="144" t="s">
        <v>242</v>
      </c>
      <c r="C90" s="145" t="s">
        <v>333</v>
      </c>
      <c r="D90" s="266">
        <v>0.5625</v>
      </c>
      <c r="E90" s="257"/>
      <c r="F90" s="257"/>
      <c r="G90" s="257"/>
      <c r="H90" s="257"/>
      <c r="I90" s="257"/>
      <c r="J90" s="258"/>
      <c r="K90" s="256" t="s">
        <v>106</v>
      </c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8"/>
      <c r="X90" s="256" t="s">
        <v>238</v>
      </c>
      <c r="Y90" s="257"/>
      <c r="Z90" s="257"/>
      <c r="AA90" s="257"/>
      <c r="AB90" s="258"/>
      <c r="AC90" s="256" t="s">
        <v>340</v>
      </c>
      <c r="AD90" s="257"/>
      <c r="AE90" s="257"/>
      <c r="AF90" s="257"/>
      <c r="AG90" s="257"/>
      <c r="AH90" s="257"/>
      <c r="AI90" s="257"/>
      <c r="AJ90" s="257"/>
      <c r="AK90" s="257"/>
      <c r="AL90" s="257"/>
      <c r="AM90" s="257"/>
      <c r="AN90" s="257"/>
      <c r="AO90" s="257"/>
      <c r="AP90" s="257"/>
      <c r="AQ90" s="257"/>
      <c r="AR90" s="257"/>
      <c r="AS90" s="257"/>
      <c r="AT90" s="257"/>
      <c r="AU90" s="257"/>
      <c r="AV90" s="257"/>
      <c r="AW90" s="257"/>
      <c r="AX90" s="257"/>
      <c r="AY90" s="257"/>
      <c r="AZ90" s="257"/>
      <c r="BA90" s="257"/>
      <c r="BB90" s="258"/>
      <c r="BC90" s="161" t="s">
        <v>42</v>
      </c>
      <c r="BD90" s="255" t="s">
        <v>70</v>
      </c>
      <c r="BE90" s="255"/>
      <c r="BF90" s="255"/>
      <c r="BG90" s="255"/>
      <c r="BH90" s="143">
        <v>1</v>
      </c>
      <c r="BI90" s="116"/>
    </row>
    <row r="91" spans="1:61" ht="17.25" customHeight="1">
      <c r="A91" s="143"/>
      <c r="B91" s="144" t="s">
        <v>243</v>
      </c>
      <c r="C91" s="145" t="s">
        <v>308</v>
      </c>
      <c r="D91" s="266">
        <v>0.5833333333333334</v>
      </c>
      <c r="E91" s="257"/>
      <c r="F91" s="257"/>
      <c r="G91" s="257"/>
      <c r="H91" s="257"/>
      <c r="I91" s="257"/>
      <c r="J91" s="258"/>
      <c r="K91" s="256" t="s">
        <v>80</v>
      </c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8"/>
      <c r="X91" s="256" t="s">
        <v>238</v>
      </c>
      <c r="Y91" s="257"/>
      <c r="Z91" s="257"/>
      <c r="AA91" s="257"/>
      <c r="AB91" s="258"/>
      <c r="AC91" s="256" t="s">
        <v>326</v>
      </c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  <c r="AZ91" s="257"/>
      <c r="BA91" s="257"/>
      <c r="BB91" s="258"/>
      <c r="BC91" s="161" t="s">
        <v>42</v>
      </c>
      <c r="BD91" s="255" t="s">
        <v>41</v>
      </c>
      <c r="BE91" s="255"/>
      <c r="BF91" s="255"/>
      <c r="BG91" s="255"/>
      <c r="BH91" s="143"/>
      <c r="BI91" s="116"/>
    </row>
    <row r="92" spans="1:61" ht="17.25" customHeight="1">
      <c r="A92" s="143"/>
      <c r="B92" s="144" t="s">
        <v>315</v>
      </c>
      <c r="C92" s="145" t="s">
        <v>308</v>
      </c>
      <c r="D92" s="266">
        <v>0.5</v>
      </c>
      <c r="E92" s="257"/>
      <c r="F92" s="257"/>
      <c r="G92" s="257"/>
      <c r="H92" s="257"/>
      <c r="I92" s="257"/>
      <c r="J92" s="258"/>
      <c r="K92" s="256" t="s">
        <v>309</v>
      </c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8"/>
      <c r="X92" s="256" t="s">
        <v>238</v>
      </c>
      <c r="Y92" s="257"/>
      <c r="Z92" s="257"/>
      <c r="AA92" s="257"/>
      <c r="AB92" s="258"/>
      <c r="AC92" s="256" t="s">
        <v>332</v>
      </c>
      <c r="AD92" s="257"/>
      <c r="AE92" s="257"/>
      <c r="AF92" s="257"/>
      <c r="AG92" s="257"/>
      <c r="AH92" s="257"/>
      <c r="AI92" s="257"/>
      <c r="AJ92" s="257"/>
      <c r="AK92" s="257"/>
      <c r="AL92" s="257"/>
      <c r="AM92" s="257"/>
      <c r="AN92" s="257"/>
      <c r="AO92" s="257"/>
      <c r="AP92" s="257"/>
      <c r="AQ92" s="257"/>
      <c r="AR92" s="257"/>
      <c r="AS92" s="257"/>
      <c r="AT92" s="257"/>
      <c r="AU92" s="257"/>
      <c r="AV92" s="257"/>
      <c r="AW92" s="257"/>
      <c r="AX92" s="257"/>
      <c r="AY92" s="257"/>
      <c r="AZ92" s="257"/>
      <c r="BA92" s="257"/>
      <c r="BB92" s="258"/>
      <c r="BC92" s="161" t="s">
        <v>42</v>
      </c>
      <c r="BD92" s="255" t="s">
        <v>18</v>
      </c>
      <c r="BE92" s="255"/>
      <c r="BF92" s="255"/>
      <c r="BG92" s="255"/>
      <c r="BH92" s="143">
        <v>1</v>
      </c>
      <c r="BI92" s="116"/>
    </row>
    <row r="93" spans="1:61" ht="17.25" customHeight="1">
      <c r="A93" s="143"/>
      <c r="B93" s="144" t="s">
        <v>316</v>
      </c>
      <c r="C93" s="145" t="s">
        <v>239</v>
      </c>
      <c r="D93" s="256">
        <v>1330</v>
      </c>
      <c r="E93" s="257"/>
      <c r="F93" s="257"/>
      <c r="G93" s="257"/>
      <c r="H93" s="257"/>
      <c r="I93" s="257"/>
      <c r="J93" s="258"/>
      <c r="K93" s="256" t="s">
        <v>244</v>
      </c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8"/>
      <c r="X93" s="256" t="s">
        <v>238</v>
      </c>
      <c r="Y93" s="257"/>
      <c r="Z93" s="257"/>
      <c r="AA93" s="257"/>
      <c r="AB93" s="258"/>
      <c r="AC93" s="256" t="s">
        <v>317</v>
      </c>
      <c r="AD93" s="257"/>
      <c r="AE93" s="257"/>
      <c r="AF93" s="257"/>
      <c r="AG93" s="257"/>
      <c r="AH93" s="257"/>
      <c r="AI93" s="257"/>
      <c r="AJ93" s="257"/>
      <c r="AK93" s="257"/>
      <c r="AL93" s="257"/>
      <c r="AM93" s="257"/>
      <c r="AN93" s="257"/>
      <c r="AO93" s="257"/>
      <c r="AP93" s="257"/>
      <c r="AQ93" s="257"/>
      <c r="AR93" s="257"/>
      <c r="AS93" s="257"/>
      <c r="AT93" s="257"/>
      <c r="AU93" s="257"/>
      <c r="AV93" s="257"/>
      <c r="AW93" s="257"/>
      <c r="AX93" s="257"/>
      <c r="AY93" s="257"/>
      <c r="AZ93" s="257"/>
      <c r="BA93" s="257"/>
      <c r="BB93" s="258"/>
      <c r="BC93" s="161" t="s">
        <v>42</v>
      </c>
      <c r="BD93" s="255" t="s">
        <v>351</v>
      </c>
      <c r="BE93" s="255"/>
      <c r="BF93" s="255"/>
      <c r="BG93" s="255"/>
      <c r="BH93" s="143">
        <v>1</v>
      </c>
      <c r="BI93" s="116"/>
    </row>
    <row r="94" spans="1:61" ht="17.25" customHeight="1">
      <c r="A94" s="143"/>
      <c r="B94" s="144" t="s">
        <v>245</v>
      </c>
      <c r="C94" s="145" t="s">
        <v>239</v>
      </c>
      <c r="D94" s="266">
        <v>0.4791666666666667</v>
      </c>
      <c r="E94" s="257"/>
      <c r="F94" s="257"/>
      <c r="G94" s="257"/>
      <c r="H94" s="257"/>
      <c r="I94" s="257"/>
      <c r="J94" s="258"/>
      <c r="K94" s="256" t="s">
        <v>246</v>
      </c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8"/>
      <c r="X94" s="256" t="s">
        <v>238</v>
      </c>
      <c r="Y94" s="257"/>
      <c r="Z94" s="257"/>
      <c r="AA94" s="257"/>
      <c r="AB94" s="258"/>
      <c r="AC94" s="256" t="s">
        <v>318</v>
      </c>
      <c r="AD94" s="257"/>
      <c r="AE94" s="257"/>
      <c r="AF94" s="257"/>
      <c r="AG94" s="257"/>
      <c r="AH94" s="257"/>
      <c r="AI94" s="257"/>
      <c r="AJ94" s="257"/>
      <c r="AK94" s="257"/>
      <c r="AL94" s="257"/>
      <c r="AM94" s="257"/>
      <c r="AN94" s="257"/>
      <c r="AO94" s="257"/>
      <c r="AP94" s="257"/>
      <c r="AQ94" s="257"/>
      <c r="AR94" s="257"/>
      <c r="AS94" s="257"/>
      <c r="AT94" s="257"/>
      <c r="AU94" s="257"/>
      <c r="AV94" s="257"/>
      <c r="AW94" s="257"/>
      <c r="AX94" s="257"/>
      <c r="AY94" s="257"/>
      <c r="AZ94" s="257"/>
      <c r="BA94" s="257"/>
      <c r="BB94" s="258"/>
      <c r="BC94" s="161" t="s">
        <v>42</v>
      </c>
      <c r="BD94" s="255" t="s">
        <v>352</v>
      </c>
      <c r="BE94" s="255"/>
      <c r="BF94" s="255"/>
      <c r="BG94" s="255"/>
      <c r="BH94" s="143">
        <v>1</v>
      </c>
      <c r="BI94" s="116"/>
    </row>
    <row r="95" spans="1:61" ht="17.25" customHeight="1">
      <c r="A95" s="143"/>
      <c r="B95" s="144" t="s">
        <v>247</v>
      </c>
      <c r="C95" s="145" t="s">
        <v>239</v>
      </c>
      <c r="D95" s="266">
        <v>0.4375</v>
      </c>
      <c r="E95" s="257"/>
      <c r="F95" s="257"/>
      <c r="G95" s="257"/>
      <c r="H95" s="257"/>
      <c r="I95" s="257"/>
      <c r="J95" s="258"/>
      <c r="K95" s="256" t="s">
        <v>191</v>
      </c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8"/>
      <c r="X95" s="256" t="s">
        <v>238</v>
      </c>
      <c r="Y95" s="257"/>
      <c r="Z95" s="257"/>
      <c r="AA95" s="257"/>
      <c r="AB95" s="258"/>
      <c r="AC95" s="256" t="s">
        <v>319</v>
      </c>
      <c r="AD95" s="257"/>
      <c r="AE95" s="257"/>
      <c r="AF95" s="257"/>
      <c r="AG95" s="257"/>
      <c r="AH95" s="257"/>
      <c r="AI95" s="257"/>
      <c r="AJ95" s="257"/>
      <c r="AK95" s="257"/>
      <c r="AL95" s="257"/>
      <c r="AM95" s="257"/>
      <c r="AN95" s="257"/>
      <c r="AO95" s="257"/>
      <c r="AP95" s="257"/>
      <c r="AQ95" s="257"/>
      <c r="AR95" s="257"/>
      <c r="AS95" s="257"/>
      <c r="AT95" s="257"/>
      <c r="AU95" s="257"/>
      <c r="AV95" s="257"/>
      <c r="AW95" s="257"/>
      <c r="AX95" s="257"/>
      <c r="AY95" s="257"/>
      <c r="AZ95" s="257"/>
      <c r="BA95" s="257"/>
      <c r="BB95" s="258"/>
      <c r="BC95" s="161" t="s">
        <v>42</v>
      </c>
      <c r="BD95" s="255" t="s">
        <v>23</v>
      </c>
      <c r="BE95" s="255"/>
      <c r="BF95" s="255"/>
      <c r="BG95" s="255"/>
      <c r="BH95" s="143"/>
      <c r="BI95" s="116"/>
    </row>
    <row r="96" spans="1:61" ht="17.25" customHeight="1">
      <c r="A96" s="143"/>
      <c r="B96" s="144" t="s">
        <v>248</v>
      </c>
      <c r="C96" s="145" t="s">
        <v>334</v>
      </c>
      <c r="D96" s="266">
        <v>0.6041666666666666</v>
      </c>
      <c r="E96" s="257"/>
      <c r="F96" s="257"/>
      <c r="G96" s="257"/>
      <c r="H96" s="257"/>
      <c r="I96" s="257"/>
      <c r="J96" s="258"/>
      <c r="K96" s="256" t="s">
        <v>44</v>
      </c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8"/>
      <c r="X96" s="256" t="s">
        <v>249</v>
      </c>
      <c r="Y96" s="257"/>
      <c r="Z96" s="257"/>
      <c r="AA96" s="257"/>
      <c r="AB96" s="258"/>
      <c r="AC96" s="256" t="s">
        <v>343</v>
      </c>
      <c r="AD96" s="257"/>
      <c r="AE96" s="257"/>
      <c r="AF96" s="257"/>
      <c r="AG96" s="257"/>
      <c r="AH96" s="257"/>
      <c r="AI96" s="257"/>
      <c r="AJ96" s="257"/>
      <c r="AK96" s="257"/>
      <c r="AL96" s="257"/>
      <c r="AM96" s="257"/>
      <c r="AN96" s="257"/>
      <c r="AO96" s="257"/>
      <c r="AP96" s="257"/>
      <c r="AQ96" s="257"/>
      <c r="AR96" s="257"/>
      <c r="AS96" s="257"/>
      <c r="AT96" s="257"/>
      <c r="AU96" s="257"/>
      <c r="AV96" s="257"/>
      <c r="AW96" s="257"/>
      <c r="AX96" s="257"/>
      <c r="AY96" s="257"/>
      <c r="AZ96" s="257"/>
      <c r="BA96" s="257"/>
      <c r="BB96" s="258"/>
      <c r="BC96" s="161" t="s">
        <v>42</v>
      </c>
      <c r="BD96" s="255" t="s">
        <v>15</v>
      </c>
      <c r="BE96" s="255"/>
      <c r="BF96" s="255"/>
      <c r="BG96" s="255"/>
      <c r="BH96" s="143"/>
      <c r="BI96" s="116"/>
    </row>
    <row r="97" spans="1:61" ht="17.25" customHeight="1">
      <c r="A97" s="143"/>
      <c r="B97" s="144" t="s">
        <v>230</v>
      </c>
      <c r="C97" s="145" t="s">
        <v>308</v>
      </c>
      <c r="D97" s="266">
        <v>0.5833333333333334</v>
      </c>
      <c r="E97" s="257"/>
      <c r="F97" s="257"/>
      <c r="G97" s="257"/>
      <c r="H97" s="257"/>
      <c r="I97" s="257"/>
      <c r="J97" s="258"/>
      <c r="K97" s="256" t="s">
        <v>320</v>
      </c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8"/>
      <c r="X97" s="256" t="s">
        <v>249</v>
      </c>
      <c r="Y97" s="257"/>
      <c r="Z97" s="257"/>
      <c r="AA97" s="257"/>
      <c r="AB97" s="258"/>
      <c r="AC97" s="256" t="s">
        <v>328</v>
      </c>
      <c r="AD97" s="257"/>
      <c r="AE97" s="257"/>
      <c r="AF97" s="257"/>
      <c r="AG97" s="257"/>
      <c r="AH97" s="257"/>
      <c r="AI97" s="257"/>
      <c r="AJ97" s="257"/>
      <c r="AK97" s="257"/>
      <c r="AL97" s="257"/>
      <c r="AM97" s="257"/>
      <c r="AN97" s="257"/>
      <c r="AO97" s="257"/>
      <c r="AP97" s="257"/>
      <c r="AQ97" s="257"/>
      <c r="AR97" s="257"/>
      <c r="AS97" s="257"/>
      <c r="AT97" s="257"/>
      <c r="AU97" s="257"/>
      <c r="AV97" s="257"/>
      <c r="AW97" s="257"/>
      <c r="AX97" s="257"/>
      <c r="AY97" s="257"/>
      <c r="AZ97" s="257"/>
      <c r="BA97" s="257"/>
      <c r="BB97" s="258"/>
      <c r="BC97" s="161" t="s">
        <v>42</v>
      </c>
      <c r="BD97" s="255" t="s">
        <v>58</v>
      </c>
      <c r="BE97" s="255"/>
      <c r="BF97" s="255"/>
      <c r="BG97" s="255"/>
      <c r="BH97" s="143">
        <v>2</v>
      </c>
      <c r="BI97" s="116"/>
    </row>
    <row r="98" spans="1:61" ht="17.25" customHeight="1">
      <c r="A98" s="143"/>
      <c r="B98" s="144" t="s">
        <v>321</v>
      </c>
      <c r="C98" s="145" t="s">
        <v>334</v>
      </c>
      <c r="D98" s="266">
        <v>0.5416666666666666</v>
      </c>
      <c r="E98" s="257"/>
      <c r="F98" s="257"/>
      <c r="G98" s="257"/>
      <c r="H98" s="257"/>
      <c r="I98" s="257"/>
      <c r="J98" s="258"/>
      <c r="K98" s="256" t="s">
        <v>336</v>
      </c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8"/>
      <c r="X98" s="256" t="s">
        <v>249</v>
      </c>
      <c r="Y98" s="257"/>
      <c r="Z98" s="257"/>
      <c r="AA98" s="257"/>
      <c r="AB98" s="258"/>
      <c r="AC98" s="256" t="s">
        <v>344</v>
      </c>
      <c r="AD98" s="257"/>
      <c r="AE98" s="257"/>
      <c r="AF98" s="257"/>
      <c r="AG98" s="257"/>
      <c r="AH98" s="257"/>
      <c r="AI98" s="257"/>
      <c r="AJ98" s="257"/>
      <c r="AK98" s="257"/>
      <c r="AL98" s="257"/>
      <c r="AM98" s="257"/>
      <c r="AN98" s="257"/>
      <c r="AO98" s="257"/>
      <c r="AP98" s="257"/>
      <c r="AQ98" s="257"/>
      <c r="AR98" s="257"/>
      <c r="AS98" s="257"/>
      <c r="AT98" s="257"/>
      <c r="AU98" s="257"/>
      <c r="AV98" s="257"/>
      <c r="AW98" s="257"/>
      <c r="AX98" s="257"/>
      <c r="AY98" s="257"/>
      <c r="AZ98" s="257"/>
      <c r="BA98" s="257"/>
      <c r="BB98" s="258"/>
      <c r="BC98" s="161" t="s">
        <v>42</v>
      </c>
      <c r="BD98" s="255" t="s">
        <v>10</v>
      </c>
      <c r="BE98" s="255"/>
      <c r="BF98" s="255"/>
      <c r="BG98" s="255"/>
      <c r="BH98" s="143">
        <v>1</v>
      </c>
      <c r="BI98" s="116"/>
    </row>
    <row r="99" spans="1:61" ht="17.25" customHeight="1">
      <c r="A99" s="143"/>
      <c r="B99" s="144" t="s">
        <v>304</v>
      </c>
      <c r="C99" s="145" t="s">
        <v>334</v>
      </c>
      <c r="D99" s="266">
        <v>0.5833333333333334</v>
      </c>
      <c r="E99" s="257"/>
      <c r="F99" s="257"/>
      <c r="G99" s="257"/>
      <c r="H99" s="257"/>
      <c r="I99" s="257"/>
      <c r="J99" s="258"/>
      <c r="K99" s="256" t="s">
        <v>43</v>
      </c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8"/>
      <c r="X99" s="256" t="s">
        <v>249</v>
      </c>
      <c r="Y99" s="257"/>
      <c r="Z99" s="257"/>
      <c r="AA99" s="257"/>
      <c r="AB99" s="258"/>
      <c r="AC99" s="256" t="s">
        <v>345</v>
      </c>
      <c r="AD99" s="257"/>
      <c r="AE99" s="257"/>
      <c r="AF99" s="257"/>
      <c r="AG99" s="257"/>
      <c r="AH99" s="257"/>
      <c r="AI99" s="257"/>
      <c r="AJ99" s="257"/>
      <c r="AK99" s="257"/>
      <c r="AL99" s="257"/>
      <c r="AM99" s="257"/>
      <c r="AN99" s="257"/>
      <c r="AO99" s="257"/>
      <c r="AP99" s="257"/>
      <c r="AQ99" s="257"/>
      <c r="AR99" s="257"/>
      <c r="AS99" s="257"/>
      <c r="AT99" s="257"/>
      <c r="AU99" s="257"/>
      <c r="AV99" s="257"/>
      <c r="AW99" s="257"/>
      <c r="AX99" s="257"/>
      <c r="AY99" s="257"/>
      <c r="AZ99" s="257"/>
      <c r="BA99" s="257"/>
      <c r="BB99" s="258"/>
      <c r="BC99" s="161" t="s">
        <v>42</v>
      </c>
      <c r="BD99" s="255" t="s">
        <v>8</v>
      </c>
      <c r="BE99" s="255"/>
      <c r="BF99" s="255"/>
      <c r="BG99" s="255"/>
      <c r="BH99" s="143">
        <v>1</v>
      </c>
      <c r="BI99" s="116"/>
    </row>
    <row r="100" spans="1:61" ht="17.25" customHeight="1">
      <c r="A100" s="143"/>
      <c r="B100" s="144" t="s">
        <v>322</v>
      </c>
      <c r="C100" s="145" t="s">
        <v>334</v>
      </c>
      <c r="D100" s="266">
        <v>0.4166666666666667</v>
      </c>
      <c r="E100" s="257"/>
      <c r="F100" s="257"/>
      <c r="G100" s="257"/>
      <c r="H100" s="257"/>
      <c r="I100" s="257"/>
      <c r="J100" s="258"/>
      <c r="K100" s="256" t="s">
        <v>335</v>
      </c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8"/>
      <c r="X100" s="256" t="s">
        <v>249</v>
      </c>
      <c r="Y100" s="257"/>
      <c r="Z100" s="257"/>
      <c r="AA100" s="257"/>
      <c r="AB100" s="258"/>
      <c r="AC100" s="256" t="s">
        <v>346</v>
      </c>
      <c r="AD100" s="257"/>
      <c r="AE100" s="257"/>
      <c r="AF100" s="257"/>
      <c r="AG100" s="257"/>
      <c r="AH100" s="257"/>
      <c r="AI100" s="257"/>
      <c r="AJ100" s="257"/>
      <c r="AK100" s="257"/>
      <c r="AL100" s="257"/>
      <c r="AM100" s="257"/>
      <c r="AN100" s="257"/>
      <c r="AO100" s="257"/>
      <c r="AP100" s="257"/>
      <c r="AQ100" s="257"/>
      <c r="AR100" s="257"/>
      <c r="AS100" s="257"/>
      <c r="AT100" s="257"/>
      <c r="AU100" s="257"/>
      <c r="AV100" s="257"/>
      <c r="AW100" s="257"/>
      <c r="AX100" s="257"/>
      <c r="AY100" s="257"/>
      <c r="AZ100" s="257"/>
      <c r="BA100" s="257"/>
      <c r="BB100" s="258"/>
      <c r="BC100" s="161" t="s">
        <v>42</v>
      </c>
      <c r="BD100" s="255" t="s">
        <v>7</v>
      </c>
      <c r="BE100" s="255"/>
      <c r="BF100" s="255"/>
      <c r="BG100" s="255"/>
      <c r="BH100" s="143"/>
      <c r="BI100" s="116"/>
    </row>
    <row r="101" spans="1:61" ht="17.25" customHeight="1">
      <c r="A101" s="143"/>
      <c r="B101" s="144" t="s">
        <v>229</v>
      </c>
      <c r="C101" s="145" t="s">
        <v>357</v>
      </c>
      <c r="D101" s="266">
        <v>0.5625</v>
      </c>
      <c r="E101" s="257"/>
      <c r="F101" s="257"/>
      <c r="G101" s="257"/>
      <c r="H101" s="257"/>
      <c r="I101" s="257"/>
      <c r="J101" s="258"/>
      <c r="K101" s="256" t="s">
        <v>358</v>
      </c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8"/>
      <c r="X101" s="256" t="s">
        <v>249</v>
      </c>
      <c r="Y101" s="257"/>
      <c r="Z101" s="257"/>
      <c r="AA101" s="257"/>
      <c r="AB101" s="258"/>
      <c r="AC101" s="256" t="s">
        <v>365</v>
      </c>
      <c r="AD101" s="257"/>
      <c r="AE101" s="257"/>
      <c r="AF101" s="257"/>
      <c r="AG101" s="257"/>
      <c r="AH101" s="257"/>
      <c r="AI101" s="257"/>
      <c r="AJ101" s="257"/>
      <c r="AK101" s="257"/>
      <c r="AL101" s="257"/>
      <c r="AM101" s="257"/>
      <c r="AN101" s="257"/>
      <c r="AO101" s="257"/>
      <c r="AP101" s="257"/>
      <c r="AQ101" s="257"/>
      <c r="AR101" s="257"/>
      <c r="AS101" s="257"/>
      <c r="AT101" s="257"/>
      <c r="AU101" s="257"/>
      <c r="AV101" s="257"/>
      <c r="AW101" s="257"/>
      <c r="AX101" s="257"/>
      <c r="AY101" s="257"/>
      <c r="AZ101" s="257"/>
      <c r="BA101" s="257"/>
      <c r="BB101" s="258"/>
      <c r="BC101" s="161" t="s">
        <v>42</v>
      </c>
      <c r="BD101" s="255" t="s">
        <v>41</v>
      </c>
      <c r="BE101" s="255"/>
      <c r="BF101" s="255"/>
      <c r="BG101" s="255"/>
      <c r="BH101" s="162"/>
      <c r="BI101" s="116"/>
    </row>
    <row r="102" spans="1:61" ht="17.25" customHeight="1">
      <c r="A102" s="143"/>
      <c r="B102" s="144" t="s">
        <v>305</v>
      </c>
      <c r="C102" s="145" t="s">
        <v>308</v>
      </c>
      <c r="D102" s="266">
        <v>0.5833333333333334</v>
      </c>
      <c r="E102" s="257"/>
      <c r="F102" s="257"/>
      <c r="G102" s="257"/>
      <c r="H102" s="257"/>
      <c r="I102" s="257"/>
      <c r="J102" s="258"/>
      <c r="K102" s="256" t="s">
        <v>323</v>
      </c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8"/>
      <c r="X102" s="256" t="s">
        <v>249</v>
      </c>
      <c r="Y102" s="257"/>
      <c r="Z102" s="257"/>
      <c r="AA102" s="257"/>
      <c r="AB102" s="258"/>
      <c r="AC102" s="256" t="s">
        <v>330</v>
      </c>
      <c r="AD102" s="257"/>
      <c r="AE102" s="257"/>
      <c r="AF102" s="257"/>
      <c r="AG102" s="257"/>
      <c r="AH102" s="257"/>
      <c r="AI102" s="257"/>
      <c r="AJ102" s="257"/>
      <c r="AK102" s="257"/>
      <c r="AL102" s="257"/>
      <c r="AM102" s="257"/>
      <c r="AN102" s="257"/>
      <c r="AO102" s="257"/>
      <c r="AP102" s="257"/>
      <c r="AQ102" s="257"/>
      <c r="AR102" s="257"/>
      <c r="AS102" s="257"/>
      <c r="AT102" s="257"/>
      <c r="AU102" s="257"/>
      <c r="AV102" s="257"/>
      <c r="AW102" s="257"/>
      <c r="AX102" s="257"/>
      <c r="AY102" s="257"/>
      <c r="AZ102" s="257"/>
      <c r="BA102" s="257"/>
      <c r="BB102" s="258"/>
      <c r="BC102" s="161" t="s">
        <v>42</v>
      </c>
      <c r="BD102" s="255" t="s">
        <v>205</v>
      </c>
      <c r="BE102" s="255"/>
      <c r="BF102" s="255"/>
      <c r="BG102" s="255"/>
      <c r="BH102" s="143">
        <v>1</v>
      </c>
      <c r="BI102" s="116"/>
    </row>
    <row r="103" spans="1:61" ht="17.25" customHeight="1">
      <c r="A103" s="143"/>
      <c r="B103" s="144" t="s">
        <v>324</v>
      </c>
      <c r="C103" s="145" t="s">
        <v>353</v>
      </c>
      <c r="D103" s="266">
        <v>0.3958333333333333</v>
      </c>
      <c r="E103" s="257"/>
      <c r="F103" s="257"/>
      <c r="G103" s="257"/>
      <c r="H103" s="257"/>
      <c r="I103" s="257"/>
      <c r="J103" s="258"/>
      <c r="K103" s="256" t="s">
        <v>354</v>
      </c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8"/>
      <c r="X103" s="256" t="s">
        <v>249</v>
      </c>
      <c r="Y103" s="257"/>
      <c r="Z103" s="257"/>
      <c r="AA103" s="257"/>
      <c r="AB103" s="258"/>
      <c r="AC103" s="256" t="s">
        <v>362</v>
      </c>
      <c r="AD103" s="257"/>
      <c r="AE103" s="257"/>
      <c r="AF103" s="257"/>
      <c r="AG103" s="257"/>
      <c r="AH103" s="257"/>
      <c r="AI103" s="257"/>
      <c r="AJ103" s="257"/>
      <c r="AK103" s="257"/>
      <c r="AL103" s="257"/>
      <c r="AM103" s="257"/>
      <c r="AN103" s="257"/>
      <c r="AO103" s="257"/>
      <c r="AP103" s="257"/>
      <c r="AQ103" s="257"/>
      <c r="AR103" s="257"/>
      <c r="AS103" s="257"/>
      <c r="AT103" s="257"/>
      <c r="AU103" s="257"/>
      <c r="AV103" s="257"/>
      <c r="AW103" s="257"/>
      <c r="AX103" s="257"/>
      <c r="AY103" s="257"/>
      <c r="AZ103" s="257"/>
      <c r="BA103" s="257"/>
      <c r="BB103" s="258"/>
      <c r="BC103" s="161" t="s">
        <v>42</v>
      </c>
      <c r="BD103" s="255" t="s">
        <v>12</v>
      </c>
      <c r="BE103" s="255"/>
      <c r="BF103" s="255"/>
      <c r="BG103" s="255"/>
      <c r="BH103" s="162">
        <v>1</v>
      </c>
      <c r="BI103" s="116"/>
    </row>
    <row r="104" spans="1:61" ht="17.25" customHeight="1">
      <c r="A104" s="143"/>
      <c r="B104" s="144" t="s">
        <v>325</v>
      </c>
      <c r="C104" s="145" t="s">
        <v>357</v>
      </c>
      <c r="D104" s="266">
        <v>0.5729166666666666</v>
      </c>
      <c r="E104" s="257"/>
      <c r="F104" s="257"/>
      <c r="G104" s="257"/>
      <c r="H104" s="257"/>
      <c r="I104" s="257"/>
      <c r="J104" s="258"/>
      <c r="K104" s="256" t="s">
        <v>331</v>
      </c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8"/>
      <c r="X104" s="256" t="s">
        <v>250</v>
      </c>
      <c r="Y104" s="257"/>
      <c r="Z104" s="257"/>
      <c r="AA104" s="257"/>
      <c r="AB104" s="258"/>
      <c r="AC104" s="256" t="s">
        <v>363</v>
      </c>
      <c r="AD104" s="257"/>
      <c r="AE104" s="257"/>
      <c r="AF104" s="257"/>
      <c r="AG104" s="257"/>
      <c r="AH104" s="257"/>
      <c r="AI104" s="257"/>
      <c r="AJ104" s="257"/>
      <c r="AK104" s="257"/>
      <c r="AL104" s="257"/>
      <c r="AM104" s="257"/>
      <c r="AN104" s="257"/>
      <c r="AO104" s="257"/>
      <c r="AP104" s="257"/>
      <c r="AQ104" s="257"/>
      <c r="AR104" s="257"/>
      <c r="AS104" s="257"/>
      <c r="AT104" s="257"/>
      <c r="AU104" s="257"/>
      <c r="AV104" s="257"/>
      <c r="AW104" s="257"/>
      <c r="AX104" s="257"/>
      <c r="AY104" s="257"/>
      <c r="AZ104" s="257"/>
      <c r="BA104" s="257"/>
      <c r="BB104" s="258"/>
      <c r="BC104" s="161" t="s">
        <v>42</v>
      </c>
      <c r="BD104" s="255" t="s">
        <v>63</v>
      </c>
      <c r="BE104" s="255"/>
      <c r="BF104" s="255"/>
      <c r="BG104" s="255"/>
      <c r="BH104" s="162">
        <v>2</v>
      </c>
      <c r="BI104" s="116"/>
    </row>
    <row r="105" spans="1:61" ht="17.25" customHeight="1">
      <c r="A105" s="143"/>
      <c r="B105" s="144">
        <v>21</v>
      </c>
      <c r="C105" s="145" t="s">
        <v>357</v>
      </c>
      <c r="D105" s="266">
        <v>0.4166666666666667</v>
      </c>
      <c r="E105" s="257"/>
      <c r="F105" s="257"/>
      <c r="G105" s="257"/>
      <c r="H105" s="257"/>
      <c r="I105" s="257"/>
      <c r="J105" s="258"/>
      <c r="K105" s="256" t="s">
        <v>44</v>
      </c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8"/>
      <c r="X105" s="256" t="s">
        <v>250</v>
      </c>
      <c r="Y105" s="257"/>
      <c r="Z105" s="257"/>
      <c r="AA105" s="257"/>
      <c r="AB105" s="258"/>
      <c r="AC105" s="256" t="s">
        <v>364</v>
      </c>
      <c r="AD105" s="257"/>
      <c r="AE105" s="257"/>
      <c r="AF105" s="257"/>
      <c r="AG105" s="257"/>
      <c r="AH105" s="257"/>
      <c r="AI105" s="257"/>
      <c r="AJ105" s="257"/>
      <c r="AK105" s="257"/>
      <c r="AL105" s="257"/>
      <c r="AM105" s="257"/>
      <c r="AN105" s="257"/>
      <c r="AO105" s="257"/>
      <c r="AP105" s="257"/>
      <c r="AQ105" s="257"/>
      <c r="AR105" s="257"/>
      <c r="AS105" s="257"/>
      <c r="AT105" s="257"/>
      <c r="AU105" s="257"/>
      <c r="AV105" s="257"/>
      <c r="AW105" s="257"/>
      <c r="AX105" s="257"/>
      <c r="AY105" s="257"/>
      <c r="AZ105" s="257"/>
      <c r="BA105" s="257"/>
      <c r="BB105" s="258"/>
      <c r="BC105" s="161" t="s">
        <v>42</v>
      </c>
      <c r="BD105" s="255" t="s">
        <v>15</v>
      </c>
      <c r="BE105" s="255"/>
      <c r="BF105" s="255"/>
      <c r="BG105" s="255"/>
      <c r="BH105" s="143">
        <v>2</v>
      </c>
      <c r="BI105" s="116"/>
    </row>
    <row r="106" spans="1:61" ht="17.25" customHeight="1">
      <c r="A106" s="143"/>
      <c r="B106" s="144">
        <v>22</v>
      </c>
      <c r="C106" s="145" t="s">
        <v>369</v>
      </c>
      <c r="D106" s="266">
        <v>0.5833333333333334</v>
      </c>
      <c r="E106" s="257"/>
      <c r="F106" s="257"/>
      <c r="G106" s="257"/>
      <c r="H106" s="257"/>
      <c r="I106" s="257"/>
      <c r="J106" s="258"/>
      <c r="K106" s="256" t="s">
        <v>358</v>
      </c>
      <c r="L106" s="257"/>
      <c r="M106" s="257"/>
      <c r="N106" s="257"/>
      <c r="O106" s="257"/>
      <c r="P106" s="257"/>
      <c r="Q106" s="257"/>
      <c r="R106" s="257"/>
      <c r="S106" s="257"/>
      <c r="T106" s="257"/>
      <c r="U106" s="257"/>
      <c r="V106" s="257"/>
      <c r="W106" s="258"/>
      <c r="X106" s="256" t="s">
        <v>250</v>
      </c>
      <c r="Y106" s="257"/>
      <c r="Z106" s="257"/>
      <c r="AA106" s="257"/>
      <c r="AB106" s="258"/>
      <c r="AC106" s="256" t="s">
        <v>373</v>
      </c>
      <c r="AD106" s="257"/>
      <c r="AE106" s="257"/>
      <c r="AF106" s="257"/>
      <c r="AG106" s="257"/>
      <c r="AH106" s="257"/>
      <c r="AI106" s="257"/>
      <c r="AJ106" s="257"/>
      <c r="AK106" s="257"/>
      <c r="AL106" s="257"/>
      <c r="AM106" s="257"/>
      <c r="AN106" s="257"/>
      <c r="AO106" s="257"/>
      <c r="AP106" s="257"/>
      <c r="AQ106" s="257"/>
      <c r="AR106" s="257"/>
      <c r="AS106" s="257"/>
      <c r="AT106" s="257"/>
      <c r="AU106" s="257"/>
      <c r="AV106" s="257"/>
      <c r="AW106" s="257"/>
      <c r="AX106" s="257"/>
      <c r="AY106" s="257"/>
      <c r="AZ106" s="257"/>
      <c r="BA106" s="257"/>
      <c r="BB106" s="258"/>
      <c r="BC106" s="161" t="s">
        <v>42</v>
      </c>
      <c r="BD106" s="255" t="s">
        <v>41</v>
      </c>
      <c r="BE106" s="255"/>
      <c r="BF106" s="255"/>
      <c r="BG106" s="255"/>
      <c r="BH106" s="162">
        <v>3</v>
      </c>
      <c r="BI106" s="116"/>
    </row>
    <row r="107" spans="1:61" ht="17.25" customHeight="1">
      <c r="A107" s="143"/>
      <c r="B107" s="144">
        <v>23</v>
      </c>
      <c r="C107" s="145" t="s">
        <v>353</v>
      </c>
      <c r="D107" s="266">
        <v>0.5625</v>
      </c>
      <c r="E107" s="257"/>
      <c r="F107" s="257"/>
      <c r="G107" s="257"/>
      <c r="H107" s="257"/>
      <c r="I107" s="257"/>
      <c r="J107" s="258"/>
      <c r="K107" s="256" t="s">
        <v>355</v>
      </c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8"/>
      <c r="X107" s="256" t="s">
        <v>250</v>
      </c>
      <c r="Y107" s="257"/>
      <c r="Z107" s="257"/>
      <c r="AA107" s="257"/>
      <c r="AB107" s="258"/>
      <c r="AC107" s="256" t="s">
        <v>361</v>
      </c>
      <c r="AD107" s="257"/>
      <c r="AE107" s="257"/>
      <c r="AF107" s="257"/>
      <c r="AG107" s="257"/>
      <c r="AH107" s="257"/>
      <c r="AI107" s="257"/>
      <c r="AJ107" s="257"/>
      <c r="AK107" s="257"/>
      <c r="AL107" s="257"/>
      <c r="AM107" s="257"/>
      <c r="AN107" s="257"/>
      <c r="AO107" s="257"/>
      <c r="AP107" s="257"/>
      <c r="AQ107" s="257"/>
      <c r="AR107" s="257"/>
      <c r="AS107" s="257"/>
      <c r="AT107" s="257"/>
      <c r="AU107" s="257"/>
      <c r="AV107" s="257"/>
      <c r="AW107" s="257"/>
      <c r="AX107" s="257"/>
      <c r="AY107" s="257"/>
      <c r="AZ107" s="257"/>
      <c r="BA107" s="257"/>
      <c r="BB107" s="258"/>
      <c r="BC107" s="161" t="s">
        <v>356</v>
      </c>
      <c r="BD107" s="255" t="s">
        <v>11</v>
      </c>
      <c r="BE107" s="255"/>
      <c r="BF107" s="255"/>
      <c r="BG107" s="255"/>
      <c r="BH107" s="143">
        <v>1</v>
      </c>
      <c r="BI107" s="116"/>
    </row>
    <row r="108" spans="1:61" ht="17.25" customHeight="1">
      <c r="A108" s="143"/>
      <c r="B108" s="144">
        <v>24</v>
      </c>
      <c r="C108" s="145" t="s">
        <v>367</v>
      </c>
      <c r="D108" s="266">
        <v>0.625</v>
      </c>
      <c r="E108" s="257"/>
      <c r="F108" s="257"/>
      <c r="G108" s="257"/>
      <c r="H108" s="257"/>
      <c r="I108" s="257"/>
      <c r="J108" s="258"/>
      <c r="K108" s="256" t="s">
        <v>191</v>
      </c>
      <c r="L108" s="257"/>
      <c r="M108" s="257"/>
      <c r="N108" s="257"/>
      <c r="O108" s="257"/>
      <c r="P108" s="257"/>
      <c r="Q108" s="257"/>
      <c r="R108" s="257"/>
      <c r="S108" s="257"/>
      <c r="T108" s="257"/>
      <c r="U108" s="257"/>
      <c r="V108" s="257"/>
      <c r="W108" s="258"/>
      <c r="X108" s="256" t="s">
        <v>251</v>
      </c>
      <c r="Y108" s="257"/>
      <c r="Z108" s="257"/>
      <c r="AA108" s="257"/>
      <c r="AB108" s="258"/>
      <c r="AC108" s="256" t="s">
        <v>368</v>
      </c>
      <c r="AD108" s="257"/>
      <c r="AE108" s="257"/>
      <c r="AF108" s="257"/>
      <c r="AG108" s="257"/>
      <c r="AH108" s="257"/>
      <c r="AI108" s="257"/>
      <c r="AJ108" s="257"/>
      <c r="AK108" s="257"/>
      <c r="AL108" s="257"/>
      <c r="AM108" s="257"/>
      <c r="AN108" s="257"/>
      <c r="AO108" s="257"/>
      <c r="AP108" s="257"/>
      <c r="AQ108" s="257"/>
      <c r="AR108" s="257"/>
      <c r="AS108" s="257"/>
      <c r="AT108" s="257"/>
      <c r="AU108" s="257"/>
      <c r="AV108" s="257"/>
      <c r="AW108" s="257"/>
      <c r="AX108" s="257"/>
      <c r="AY108" s="257"/>
      <c r="AZ108" s="257"/>
      <c r="BA108" s="257"/>
      <c r="BB108" s="258"/>
      <c r="BC108" s="161" t="s">
        <v>42</v>
      </c>
      <c r="BD108" s="255" t="s">
        <v>23</v>
      </c>
      <c r="BE108" s="255"/>
      <c r="BF108" s="255"/>
      <c r="BG108" s="255"/>
      <c r="BH108" s="162">
        <v>2</v>
      </c>
      <c r="BI108" s="116"/>
    </row>
    <row r="109" spans="2:60" ht="17.25" customHeight="1">
      <c r="B109" s="144">
        <v>25</v>
      </c>
      <c r="C109" s="145" t="s">
        <v>370</v>
      </c>
      <c r="D109" s="266">
        <v>0.3958333333333333</v>
      </c>
      <c r="E109" s="257"/>
      <c r="F109" s="257"/>
      <c r="G109" s="257"/>
      <c r="H109" s="257"/>
      <c r="I109" s="257"/>
      <c r="J109" s="258"/>
      <c r="K109" s="256" t="s">
        <v>335</v>
      </c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8"/>
      <c r="X109" s="256" t="s">
        <v>251</v>
      </c>
      <c r="Y109" s="257"/>
      <c r="Z109" s="257"/>
      <c r="AA109" s="257"/>
      <c r="AB109" s="258"/>
      <c r="AC109" s="256" t="s">
        <v>371</v>
      </c>
      <c r="AD109" s="257"/>
      <c r="AE109" s="257"/>
      <c r="AF109" s="257"/>
      <c r="AG109" s="257"/>
      <c r="AH109" s="257"/>
      <c r="AI109" s="257"/>
      <c r="AJ109" s="257"/>
      <c r="AK109" s="257"/>
      <c r="AL109" s="257"/>
      <c r="AM109" s="257"/>
      <c r="AN109" s="257"/>
      <c r="AO109" s="257"/>
      <c r="AP109" s="257"/>
      <c r="AQ109" s="257"/>
      <c r="AR109" s="257"/>
      <c r="AS109" s="257"/>
      <c r="AT109" s="257"/>
      <c r="AU109" s="257"/>
      <c r="AV109" s="257"/>
      <c r="AW109" s="257"/>
      <c r="AX109" s="257"/>
      <c r="AY109" s="257"/>
      <c r="AZ109" s="257"/>
      <c r="BA109" s="257"/>
      <c r="BB109" s="258"/>
      <c r="BC109" s="161" t="s">
        <v>42</v>
      </c>
      <c r="BD109" s="255" t="s">
        <v>7</v>
      </c>
      <c r="BE109" s="255"/>
      <c r="BF109" s="255"/>
      <c r="BG109" s="255"/>
      <c r="BH109" s="183">
        <v>2</v>
      </c>
    </row>
    <row r="110" spans="2:60" ht="17.25" customHeight="1">
      <c r="B110" s="164">
        <v>26</v>
      </c>
      <c r="C110" s="165" t="s">
        <v>374</v>
      </c>
      <c r="D110" s="335">
        <v>0.6041666666666666</v>
      </c>
      <c r="E110" s="252"/>
      <c r="F110" s="252"/>
      <c r="G110" s="252"/>
      <c r="H110" s="252"/>
      <c r="I110" s="252"/>
      <c r="J110" s="253"/>
      <c r="K110" s="251" t="s">
        <v>358</v>
      </c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3"/>
      <c r="X110" s="251" t="s">
        <v>252</v>
      </c>
      <c r="Y110" s="252"/>
      <c r="Z110" s="252"/>
      <c r="AA110" s="252"/>
      <c r="AB110" s="253"/>
      <c r="AC110" s="251" t="s">
        <v>372</v>
      </c>
      <c r="AD110" s="252"/>
      <c r="AE110" s="252"/>
      <c r="AF110" s="252"/>
      <c r="AG110" s="252"/>
      <c r="AH110" s="252"/>
      <c r="AI110" s="252"/>
      <c r="AJ110" s="252"/>
      <c r="AK110" s="252"/>
      <c r="AL110" s="252"/>
      <c r="AM110" s="252"/>
      <c r="AN110" s="252"/>
      <c r="AO110" s="252"/>
      <c r="AP110" s="252"/>
      <c r="AQ110" s="252"/>
      <c r="AR110" s="252"/>
      <c r="AS110" s="252"/>
      <c r="AT110" s="252"/>
      <c r="AU110" s="252"/>
      <c r="AV110" s="252"/>
      <c r="AW110" s="252"/>
      <c r="AX110" s="252"/>
      <c r="AY110" s="252"/>
      <c r="AZ110" s="252"/>
      <c r="BA110" s="252"/>
      <c r="BB110" s="253"/>
      <c r="BC110" s="166" t="s">
        <v>366</v>
      </c>
      <c r="BD110" s="254" t="s">
        <v>165</v>
      </c>
      <c r="BE110" s="254"/>
      <c r="BF110" s="254"/>
      <c r="BG110" s="254"/>
      <c r="BH110" s="113">
        <v>1</v>
      </c>
    </row>
    <row r="111" ht="6" customHeight="1">
      <c r="BH111" s="242">
        <f>SUM(BH85:BH110)</f>
        <v>26</v>
      </c>
    </row>
    <row r="112" ht="6" customHeight="1">
      <c r="BH112" s="242"/>
    </row>
    <row r="113" ht="6" customHeight="1">
      <c r="BH113" s="242"/>
    </row>
  </sheetData>
  <mergeCells count="269">
    <mergeCell ref="AV19:AW20"/>
    <mergeCell ref="D105:J105"/>
    <mergeCell ref="K105:W105"/>
    <mergeCell ref="AC104:BB104"/>
    <mergeCell ref="D104:J104"/>
    <mergeCell ref="K104:W104"/>
    <mergeCell ref="AC105:BB105"/>
    <mergeCell ref="D103:J103"/>
    <mergeCell ref="K103:W103"/>
    <mergeCell ref="T24:W25"/>
    <mergeCell ref="AV21:AW22"/>
    <mergeCell ref="T26:W27"/>
    <mergeCell ref="T62:U63"/>
    <mergeCell ref="T60:U61"/>
    <mergeCell ref="AQ33:AR34"/>
    <mergeCell ref="AQ35:AR36"/>
    <mergeCell ref="AV31:AW32"/>
    <mergeCell ref="AQ51:AR52"/>
    <mergeCell ref="Y39:Z40"/>
    <mergeCell ref="Y41:Z42"/>
    <mergeCell ref="D99:J99"/>
    <mergeCell ref="AC102:BB102"/>
    <mergeCell ref="AC100:BB100"/>
    <mergeCell ref="K99:W99"/>
    <mergeCell ref="D100:J100"/>
    <mergeCell ref="D101:J101"/>
    <mergeCell ref="D102:J102"/>
    <mergeCell ref="AX40:AY42"/>
    <mergeCell ref="AN60:AP63"/>
    <mergeCell ref="BD73:BD76"/>
    <mergeCell ref="BD58:BD61"/>
    <mergeCell ref="BC58:BC61"/>
    <mergeCell ref="BD68:BD71"/>
    <mergeCell ref="BC42:BC45"/>
    <mergeCell ref="BD63:BD66"/>
    <mergeCell ref="AS51:AT54"/>
    <mergeCell ref="AV67:AW68"/>
    <mergeCell ref="AC89:BB89"/>
    <mergeCell ref="D91:J91"/>
    <mergeCell ref="K91:W91"/>
    <mergeCell ref="X91:AB91"/>
    <mergeCell ref="AC91:BB91"/>
    <mergeCell ref="K90:W90"/>
    <mergeCell ref="X90:AB90"/>
    <mergeCell ref="AC90:BB90"/>
    <mergeCell ref="BD103:BG103"/>
    <mergeCell ref="BD104:BG104"/>
    <mergeCell ref="BD105:BG105"/>
    <mergeCell ref="D87:J87"/>
    <mergeCell ref="K87:W87"/>
    <mergeCell ref="X87:AB87"/>
    <mergeCell ref="AC87:BB87"/>
    <mergeCell ref="K88:W88"/>
    <mergeCell ref="X88:AB88"/>
    <mergeCell ref="AC88:BB88"/>
    <mergeCell ref="BD95:BG95"/>
    <mergeCell ref="BD96:BG96"/>
    <mergeCell ref="BD101:BG101"/>
    <mergeCell ref="BD102:BG102"/>
    <mergeCell ref="BD97:BG97"/>
    <mergeCell ref="BD98:BG98"/>
    <mergeCell ref="BD99:BG99"/>
    <mergeCell ref="BD100:BG100"/>
    <mergeCell ref="AX30:AY32"/>
    <mergeCell ref="AX56:AY58"/>
    <mergeCell ref="AX66:AY68"/>
    <mergeCell ref="BC73:BC76"/>
    <mergeCell ref="BC48:BC51"/>
    <mergeCell ref="BC68:BC71"/>
    <mergeCell ref="BC53:BC56"/>
    <mergeCell ref="BC63:BC66"/>
    <mergeCell ref="BC27:BC30"/>
    <mergeCell ref="BC32:BC35"/>
    <mergeCell ref="K106:W106"/>
    <mergeCell ref="X106:AB106"/>
    <mergeCell ref="X101:AB101"/>
    <mergeCell ref="AC101:BB101"/>
    <mergeCell ref="X103:AB103"/>
    <mergeCell ref="X104:AB104"/>
    <mergeCell ref="X105:AB105"/>
    <mergeCell ref="K102:W102"/>
    <mergeCell ref="X102:AB102"/>
    <mergeCell ref="K101:W101"/>
    <mergeCell ref="AV77:AW78"/>
    <mergeCell ref="AL62:AM63"/>
    <mergeCell ref="AL60:AM61"/>
    <mergeCell ref="AQ72:AR73"/>
    <mergeCell ref="AQ70:AR71"/>
    <mergeCell ref="BD78:BD81"/>
    <mergeCell ref="G66:H68"/>
    <mergeCell ref="L52:M54"/>
    <mergeCell ref="I57:J58"/>
    <mergeCell ref="I55:J56"/>
    <mergeCell ref="G56:H58"/>
    <mergeCell ref="BC78:BC81"/>
    <mergeCell ref="L70:M72"/>
    <mergeCell ref="Q60:S63"/>
    <mergeCell ref="AV75:AW76"/>
    <mergeCell ref="G20:H22"/>
    <mergeCell ref="I30:J31"/>
    <mergeCell ref="I32:J33"/>
    <mergeCell ref="B48:B51"/>
    <mergeCell ref="C48:C51"/>
    <mergeCell ref="G30:H32"/>
    <mergeCell ref="I19:J20"/>
    <mergeCell ref="I21:J22"/>
    <mergeCell ref="B12:B15"/>
    <mergeCell ref="C12:C15"/>
    <mergeCell ref="B37:B40"/>
    <mergeCell ref="C37:C40"/>
    <mergeCell ref="B22:B25"/>
    <mergeCell ref="C22:C25"/>
    <mergeCell ref="B27:B30"/>
    <mergeCell ref="B17:B20"/>
    <mergeCell ref="B32:B35"/>
    <mergeCell ref="C32:C35"/>
    <mergeCell ref="AS33:AT36"/>
    <mergeCell ref="N54:P55"/>
    <mergeCell ref="B58:B61"/>
    <mergeCell ref="C58:C61"/>
    <mergeCell ref="N52:P53"/>
    <mergeCell ref="AQ53:AR54"/>
    <mergeCell ref="N35:O36"/>
    <mergeCell ref="AB32:AE51"/>
    <mergeCell ref="BC22:BC25"/>
    <mergeCell ref="I66:L67"/>
    <mergeCell ref="L16:M18"/>
    <mergeCell ref="B53:B56"/>
    <mergeCell ref="C53:C56"/>
    <mergeCell ref="N33:O34"/>
    <mergeCell ref="AV41:AW42"/>
    <mergeCell ref="AV39:AW40"/>
    <mergeCell ref="V39:X48"/>
    <mergeCell ref="AI39:AK48"/>
    <mergeCell ref="AC92:BB92"/>
    <mergeCell ref="K93:W93"/>
    <mergeCell ref="X93:AB93"/>
    <mergeCell ref="AC93:BB93"/>
    <mergeCell ref="X92:AB92"/>
    <mergeCell ref="BC37:BC40"/>
    <mergeCell ref="K95:W95"/>
    <mergeCell ref="X95:AB95"/>
    <mergeCell ref="L34:M36"/>
    <mergeCell ref="AX76:AY78"/>
    <mergeCell ref="AV55:AW56"/>
    <mergeCell ref="AV57:AW58"/>
    <mergeCell ref="AU65:AW66"/>
    <mergeCell ref="AC95:BB95"/>
    <mergeCell ref="K85:W85"/>
    <mergeCell ref="B63:B66"/>
    <mergeCell ref="C63:C66"/>
    <mergeCell ref="B68:B71"/>
    <mergeCell ref="K92:W92"/>
    <mergeCell ref="C68:C71"/>
    <mergeCell ref="I68:L69"/>
    <mergeCell ref="D89:J89"/>
    <mergeCell ref="K89:W89"/>
    <mergeCell ref="N71:P72"/>
    <mergeCell ref="N69:P70"/>
    <mergeCell ref="BD32:BD35"/>
    <mergeCell ref="BD37:BD40"/>
    <mergeCell ref="BD48:BD51"/>
    <mergeCell ref="BD53:BD56"/>
    <mergeCell ref="BD42:BD45"/>
    <mergeCell ref="BD93:BG93"/>
    <mergeCell ref="BD94:BG94"/>
    <mergeCell ref="X84:AB84"/>
    <mergeCell ref="AC84:BB84"/>
    <mergeCell ref="X85:AB85"/>
    <mergeCell ref="AC85:BB85"/>
    <mergeCell ref="X86:AB86"/>
    <mergeCell ref="AC86:BB86"/>
    <mergeCell ref="AC94:BB94"/>
    <mergeCell ref="BD92:BG92"/>
    <mergeCell ref="D93:J93"/>
    <mergeCell ref="D85:J85"/>
    <mergeCell ref="D90:J90"/>
    <mergeCell ref="D88:J88"/>
    <mergeCell ref="D86:J86"/>
    <mergeCell ref="BD91:BG91"/>
    <mergeCell ref="B78:B81"/>
    <mergeCell ref="C78:C81"/>
    <mergeCell ref="D92:J92"/>
    <mergeCell ref="D84:J84"/>
    <mergeCell ref="G76:H78"/>
    <mergeCell ref="B73:B76"/>
    <mergeCell ref="C73:C76"/>
    <mergeCell ref="AS70:AT73"/>
    <mergeCell ref="X89:AB89"/>
    <mergeCell ref="BD84:BG84"/>
    <mergeCell ref="D110:J110"/>
    <mergeCell ref="K110:W110"/>
    <mergeCell ref="X110:AB110"/>
    <mergeCell ref="BD85:BG85"/>
    <mergeCell ref="BD86:BG86"/>
    <mergeCell ref="BD87:BG87"/>
    <mergeCell ref="BD88:BG88"/>
    <mergeCell ref="BD89:BG89"/>
    <mergeCell ref="BD90:BG90"/>
    <mergeCell ref="D109:J109"/>
    <mergeCell ref="K109:W109"/>
    <mergeCell ref="X109:AB109"/>
    <mergeCell ref="D106:J106"/>
    <mergeCell ref="D107:J107"/>
    <mergeCell ref="D108:J108"/>
    <mergeCell ref="K108:W108"/>
    <mergeCell ref="X108:AB108"/>
    <mergeCell ref="X107:AB107"/>
    <mergeCell ref="K107:W107"/>
    <mergeCell ref="BC10:BD11"/>
    <mergeCell ref="AN24:AP27"/>
    <mergeCell ref="BD12:BD15"/>
    <mergeCell ref="BD17:BD20"/>
    <mergeCell ref="BD22:BD25"/>
    <mergeCell ref="BD27:BD30"/>
    <mergeCell ref="AV29:AW30"/>
    <mergeCell ref="BC12:BC15"/>
    <mergeCell ref="BC17:BC20"/>
    <mergeCell ref="AX20:AY22"/>
    <mergeCell ref="N18:Q19"/>
    <mergeCell ref="N16:Q17"/>
    <mergeCell ref="R24:S27"/>
    <mergeCell ref="C10:D10"/>
    <mergeCell ref="E10:BB11"/>
    <mergeCell ref="C27:C30"/>
    <mergeCell ref="C17:C20"/>
    <mergeCell ref="AS16:AT19"/>
    <mergeCell ref="AQ16:AR17"/>
    <mergeCell ref="AQ18:AR19"/>
    <mergeCell ref="X94:AB94"/>
    <mergeCell ref="X96:AB96"/>
    <mergeCell ref="D97:J97"/>
    <mergeCell ref="AC96:BB96"/>
    <mergeCell ref="D94:J94"/>
    <mergeCell ref="K94:W94"/>
    <mergeCell ref="D96:J96"/>
    <mergeCell ref="K96:W96"/>
    <mergeCell ref="D95:J95"/>
    <mergeCell ref="X97:AB97"/>
    <mergeCell ref="AC98:BB98"/>
    <mergeCell ref="K100:W100"/>
    <mergeCell ref="AC99:BB99"/>
    <mergeCell ref="X98:AB98"/>
    <mergeCell ref="X99:AB99"/>
    <mergeCell ref="X100:AB100"/>
    <mergeCell ref="AC106:BB106"/>
    <mergeCell ref="K86:W86"/>
    <mergeCell ref="I75:K76"/>
    <mergeCell ref="I77:J78"/>
    <mergeCell ref="K84:W84"/>
    <mergeCell ref="AC97:BB97"/>
    <mergeCell ref="D98:J98"/>
    <mergeCell ref="K98:W98"/>
    <mergeCell ref="K97:W97"/>
    <mergeCell ref="AC103:BB103"/>
    <mergeCell ref="BD108:BG108"/>
    <mergeCell ref="BD109:BG109"/>
    <mergeCell ref="AC107:BB107"/>
    <mergeCell ref="AC108:BB108"/>
    <mergeCell ref="BH111:BH113"/>
    <mergeCell ref="AL24:AM25"/>
    <mergeCell ref="AL26:AM27"/>
    <mergeCell ref="AG41:AH42"/>
    <mergeCell ref="AG39:AH40"/>
    <mergeCell ref="AC109:BB109"/>
    <mergeCell ref="AC110:BB110"/>
    <mergeCell ref="BD110:BG110"/>
    <mergeCell ref="BD106:BG106"/>
    <mergeCell ref="BD107:BG107"/>
  </mergeCells>
  <printOptions/>
  <pageMargins left="0" right="0" top="0.3937007874015748" bottom="0" header="0.511811023622047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N3" sqref="N3"/>
    </sheetView>
  </sheetViews>
  <sheetFormatPr defaultColWidth="9.00390625" defaultRowHeight="13.5"/>
  <sheetData/>
  <printOptions/>
  <pageMargins left="0.5905511811023623" right="0.3937007874015748" top="0.7874015748031497" bottom="0.7874015748031497" header="0.5118110236220472" footer="0.5118110236220472"/>
  <pageSetup orientation="portrait" paperSize="9" r:id="rId3"/>
  <legacyDrawing r:id="rId2"/>
  <oleObjects>
    <oleObject progId="文書" shapeId="9481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宮脇　満</dc:creator>
  <cp:keywords/>
  <dc:description/>
  <cp:lastModifiedBy>宮脇満</cp:lastModifiedBy>
  <cp:lastPrinted>2008-11-10T14:58:29Z</cp:lastPrinted>
  <dcterms:created xsi:type="dcterms:W3CDTF">2005-06-29T15:27:07Z</dcterms:created>
  <dcterms:modified xsi:type="dcterms:W3CDTF">2010-03-31T11:41:45Z</dcterms:modified>
  <cp:category/>
  <cp:version/>
  <cp:contentType/>
  <cp:contentStatus/>
</cp:coreProperties>
</file>