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80" windowWidth="14835" windowHeight="11100" activeTab="4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決勝ＴＭ" sheetId="5" r:id="rId5"/>
    <sheet name="ジュニアリーグ大会競技ルール" sheetId="6" r:id="rId6"/>
  </sheets>
  <definedNames/>
  <calcPr fullCalcOnLoad="1"/>
</workbook>
</file>

<file path=xl/sharedStrings.xml><?xml version="1.0" encoding="utf-8"?>
<sst xmlns="http://schemas.openxmlformats.org/spreadsheetml/2006/main" count="753" uniqueCount="359">
  <si>
    <t>日吉</t>
  </si>
  <si>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</si>
  <si>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</si>
  <si>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</si>
  <si>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</si>
  <si>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</si>
  <si>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</si>
  <si>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</si>
  <si>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荏田南</t>
  </si>
  <si>
    <t>対戦相手</t>
  </si>
  <si>
    <t>鳥山</t>
  </si>
  <si>
    <t>茅ヶ崎</t>
  </si>
  <si>
    <t>篠原</t>
  </si>
  <si>
    <t>永田</t>
  </si>
  <si>
    <t>川和</t>
  </si>
  <si>
    <t>勝 敗</t>
  </si>
  <si>
    <t>時間</t>
  </si>
  <si>
    <t>師岡</t>
  </si>
  <si>
    <t>＜Ｂブロック対戦表＞</t>
  </si>
  <si>
    <t>＜Ｃブロック対戦表＞</t>
  </si>
  <si>
    <t>戸塚</t>
  </si>
  <si>
    <t>＜Dブロック対戦表＞</t>
  </si>
  <si>
    <t>さわやかカップジュニアリーグ・予選ブロック</t>
  </si>
  <si>
    <t>山田</t>
  </si>
  <si>
    <t>三ツ沢</t>
  </si>
  <si>
    <t>市ヶ尾</t>
  </si>
  <si>
    <t>審判</t>
  </si>
  <si>
    <t>ｽﾄﾛﾝｸﾞ</t>
  </si>
  <si>
    <t>元宮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</si>
  <si>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</si>
  <si>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</si>
  <si>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</si>
  <si>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</si>
  <si>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</si>
  <si>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</si>
  <si>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＜今後の試合予定＞</t>
  </si>
  <si>
    <t>日吉レッドファイターズ</t>
  </si>
  <si>
    <t>三ツ沢ライオンズ</t>
  </si>
  <si>
    <t>永田オックス</t>
  </si>
  <si>
    <t>師岡ベアーズ</t>
  </si>
  <si>
    <t>横浜球友会</t>
  </si>
  <si>
    <t>戸塚アイアンボンドス</t>
  </si>
  <si>
    <t>市ヶ尾シャークス</t>
  </si>
  <si>
    <t>早渕レッドファイヤーズ</t>
  </si>
  <si>
    <t>南山田ライオンズ</t>
  </si>
  <si>
    <t>篠原イーグルス</t>
  </si>
  <si>
    <t>鳥山ジャイアンツ</t>
  </si>
  <si>
    <t>元宮ファイターズ</t>
  </si>
  <si>
    <t>茅ヶ崎ドリームス</t>
  </si>
  <si>
    <t>山田バッファローズ</t>
  </si>
  <si>
    <t>ブラックシャーク</t>
  </si>
  <si>
    <t>『さわやかカップ“ジュニアリーグ”』大会競技運営細則</t>
  </si>
  <si>
    <t>１．各チームの選手・監督・コーチは、統一されたユニフォームを着用し、試合中は原則として</t>
  </si>
  <si>
    <t xml:space="preserve">    ユニフォームを着用することとする。</t>
  </si>
  <si>
    <t>２．但し、ランナーコーチおよび投手がランナーに出た場合の、ジャンバー着用は認める。</t>
  </si>
  <si>
    <t>３．選手・監督・コーチの履物は、運動靴又は、ゴムスパイクとする。</t>
  </si>
  <si>
    <t>４．ヘルメット・レガース・プロテクター・捕手用ヘルメットは必ず着用のこと。</t>
  </si>
  <si>
    <t>５．チームは試合開始３０分前に集合すること。</t>
  </si>
  <si>
    <t>６ ．</t>
  </si>
  <si>
    <t>（１）試合は７回戦とする。</t>
  </si>
  <si>
    <r>
      <t>（２）</t>
    </r>
    <r>
      <rPr>
        <b/>
        <sz val="10.5"/>
        <color indexed="10"/>
        <rFont val="ＭＳ Ｐゴシック"/>
        <family val="3"/>
      </rPr>
      <t>１時間２０分</t>
    </r>
    <r>
      <rPr>
        <sz val="10.5"/>
        <rFont val="ＭＳ Ｐゴシック"/>
        <family val="3"/>
      </rPr>
      <t>の制限時間を定め、新しいイニングには入らない。</t>
    </r>
  </si>
  <si>
    <r>
      <t>（３）予選リーグは</t>
    </r>
    <r>
      <rPr>
        <b/>
        <sz val="10.5"/>
        <color indexed="10"/>
        <rFont val="ＭＳ Ｐゴシック"/>
        <family val="3"/>
      </rPr>
      <t>ブロック制</t>
    </r>
    <r>
      <rPr>
        <sz val="10.5"/>
        <rFont val="ＭＳ Ｐゴシック"/>
        <family val="3"/>
      </rPr>
      <t>の総当たり戦とする。予選リーグ終了後、トーナメント戦をおこない、</t>
    </r>
  </si>
  <si>
    <t>　　　順位決定を行う。</t>
  </si>
  <si>
    <t>　　　★　打順　１番の選手が３塁ベースに入り。</t>
  </si>
  <si>
    <t>　　　★　打順　２番の選手が１塁ベースに入り。１アウトとし。</t>
  </si>
  <si>
    <t>　　　★　３番打者より攻撃を行う。</t>
  </si>
  <si>
    <t>　　　但し、この際選手交代はできない。時間に関係なく決着がつくまで行う。</t>
  </si>
  <si>
    <t>（６）５年生の登録については４名、同時出場は２名を上限とする</t>
  </si>
  <si>
    <t>　　　　（但し、５年生の守備位置は、投手・捕手以外とする。）</t>
  </si>
  <si>
    <t>（７）１イニングに打者一巡した時点で、アウトカウントによらずチェンジとする。</t>
  </si>
  <si>
    <t>（８）試合成立は４回を終了時（後攻が勝っているときは４回先行終了時でも成立）</t>
  </si>
  <si>
    <t>もしくは、１時間経過時（後攻が勝っていれば２回表終了、３回表終了でも成立）</t>
  </si>
  <si>
    <t>（９)試合は出場選手の健康を考慮し、１日２試合以内とする</t>
  </si>
  <si>
    <t>７．投手板と本塁間は14ｍとし、塁間は2１ｍとする。</t>
  </si>
  <si>
    <t>８．各グランドにより、特別にルールを決める場合もある。</t>
  </si>
  <si>
    <t>９．使用球はＣ号球（公認球）とする。</t>
  </si>
  <si>
    <t>１０．ファールボールは落ちた側のベンチがとりに行くこと。</t>
  </si>
  <si>
    <t>１１．ランナーコーチはヘルメットを着用し、登録選手がおこなうこととする。</t>
  </si>
  <si>
    <t>１２．試合前のシートノックは後攻より５分間ずつとする。</t>
  </si>
  <si>
    <t>１３．投球練習は初回７球以内、２回目は３球以内とし、投球交代時は７球以内とする。</t>
  </si>
  <si>
    <t>１４．選手の交代は、必ず監督が球審に申し出ること。</t>
  </si>
  <si>
    <t>１５．抗議は監督と主将・当該選手のみとする。</t>
  </si>
  <si>
    <t>１６．投手の投球について、変化球を投げないように指導徹底する。</t>
  </si>
  <si>
    <r>
      <t>１７．ボークについては、注意・指導するにとどめ、ペナルティは課さない。</t>
    </r>
    <r>
      <rPr>
        <b/>
        <sz val="10.5"/>
        <color indexed="10"/>
        <rFont val="ＭＳ Ｐゴシック"/>
        <family val="3"/>
      </rPr>
      <t>（攻撃側に不利な状況になったときはノーカウントとする。）</t>
    </r>
  </si>
  <si>
    <t>１８．インフィールドフライは無しとする。</t>
  </si>
  <si>
    <t>１９．選手の危険予防および健康管理について、チームにおいて十分留意すること。</t>
  </si>
  <si>
    <t>　　　事故に対する責任は事務局として関知しない。</t>
  </si>
  <si>
    <t>平成１6年12月 １日制定</t>
  </si>
  <si>
    <t>平成19年11月24日改定</t>
  </si>
  <si>
    <t>2009年4月11日～2009年8月30日</t>
  </si>
  <si>
    <t>荏田南イーグルス</t>
  </si>
  <si>
    <t>ストロングファイターズ</t>
  </si>
  <si>
    <t>橋場ジャガースジュニア</t>
  </si>
  <si>
    <t>橋場</t>
  </si>
  <si>
    <t>球友イーグルス</t>
  </si>
  <si>
    <t>球友</t>
  </si>
  <si>
    <t>白山フレンドジュニア</t>
  </si>
  <si>
    <t>南山田</t>
  </si>
  <si>
    <t>球友会</t>
  </si>
  <si>
    <t>ブラック</t>
  </si>
  <si>
    <t>白山</t>
  </si>
  <si>
    <t>都筑ブルーファイターズ</t>
  </si>
  <si>
    <t>ハマ・ヤンキース</t>
  </si>
  <si>
    <t>都筑</t>
  </si>
  <si>
    <t>早渕</t>
  </si>
  <si>
    <t>ハマ</t>
  </si>
  <si>
    <t>●</t>
  </si>
  <si>
    <t>○</t>
  </si>
  <si>
    <t>篠原西小</t>
  </si>
  <si>
    <t>審判：出し合い</t>
  </si>
  <si>
    <t>中川小</t>
  </si>
  <si>
    <t>●南山田ライオンズ２－３白山フレンドジュニア○</t>
  </si>
  <si>
    <t>●篠原イーグルス３－１７ハマ・ヤンキース○</t>
  </si>
  <si>
    <t>出し合い</t>
  </si>
  <si>
    <t>太尾公園Ｇ</t>
  </si>
  <si>
    <t>永田・篠原</t>
  </si>
  <si>
    <t>師岡・戸塚</t>
  </si>
  <si>
    <t>●師岡ベアーズ２－７戸塚アイアンボンドス○</t>
  </si>
  <si>
    <t>●永田オックス２－１３篠原イーグルス○</t>
  </si>
  <si>
    <t>残り試合数→</t>
  </si>
  <si>
    <t>牛久保西公園Ｇ</t>
  </si>
  <si>
    <t>球審：山田　２塁：南山田　１・３塁：球友会</t>
  </si>
  <si>
    <t>○</t>
  </si>
  <si>
    <t>●</t>
  </si>
  <si>
    <t>△</t>
  </si>
  <si>
    <t>△川和シャークス０－０荏田南イーグルス△</t>
  </si>
  <si>
    <t>都田西小</t>
  </si>
  <si>
    <t>中原小</t>
  </si>
  <si>
    <t>多摩川橋場G</t>
  </si>
  <si>
    <t>三ツ沢小</t>
  </si>
  <si>
    <t>保土ヶ谷少年Ａ</t>
  </si>
  <si>
    <t>●南山田ライオンズ５－１０横浜球友会○</t>
  </si>
  <si>
    <t>神無公園Ｇ</t>
  </si>
  <si>
    <t>洋光台第一小</t>
  </si>
  <si>
    <t>関ユーホーズ</t>
  </si>
  <si>
    <t>関</t>
  </si>
  <si>
    <t>○</t>
  </si>
  <si>
    <t>○川和シャークス１３－０橋場ジャガースジュニア●</t>
  </si>
  <si>
    <t>○日吉レッドファイターズ１５－４三ツ沢ライオンズ●</t>
  </si>
  <si>
    <t>●早渕レッドファイヤーズ１－６ハマ・ヤンキース○</t>
  </si>
  <si>
    <t>○戸塚アイアンボンドス１９－４橋場ジャガースジュニア●</t>
  </si>
  <si>
    <t>●鳥山ジャイアンツ３－１１球友イーグルス○</t>
  </si>
  <si>
    <t>○横浜球友会７－５三ツ沢ライオンズ●</t>
  </si>
  <si>
    <t>●永田オックス１－１８早渕レッドファイヤーズ○</t>
  </si>
  <si>
    <t>岸根高校</t>
  </si>
  <si>
    <t>樽町Ｇ</t>
  </si>
  <si>
    <t>●永田オックス０－１３都筑ブルーファイターズ○</t>
  </si>
  <si>
    <t>泉田向公園Ｇ</t>
  </si>
  <si>
    <t>○市ヶ尾シャークス９－２鳥山ジャイアンツ●</t>
  </si>
  <si>
    <t>片倉北Ｇ</t>
  </si>
  <si>
    <t>●篠原イーグルス５－１０関ユーホーズ○</t>
  </si>
  <si>
    <t>元宮さわやかG</t>
  </si>
  <si>
    <t>荏田西小</t>
  </si>
  <si>
    <t>●ストロングファイターズ５－９師岡ベアーズ○</t>
  </si>
  <si>
    <t>永田小</t>
  </si>
  <si>
    <t>早渕・関</t>
  </si>
  <si>
    <t>永田・ハマ</t>
  </si>
  <si>
    <t>茅ヶ崎小</t>
  </si>
  <si>
    <t>○川和シャークス９－４ストロングファイターズ●</t>
  </si>
  <si>
    <t>○川和シャークス１０－１師岡ベアーズ●</t>
  </si>
  <si>
    <t>●永田オックス２－１１ハマ・ヤンキース○</t>
  </si>
  <si>
    <t>○早渕レッドファイヤーズ７－５関ユーホーズ●</t>
  </si>
  <si>
    <t>●茅ヶ崎ドリームス４－１１元宮ファイターズ○</t>
  </si>
  <si>
    <t>●鳥山ジャイアンツ２－９元宮ファイターズ○</t>
  </si>
  <si>
    <t>折本小</t>
  </si>
  <si>
    <t>日吉南小</t>
  </si>
  <si>
    <t>ハイテクランド</t>
  </si>
  <si>
    <t>洋光台第一小</t>
  </si>
  <si>
    <t>城郷小</t>
  </si>
  <si>
    <t>○横浜球友会５－４日吉レッドファイターズ●</t>
  </si>
  <si>
    <t>○白山フレンドジュニア２３－２三ツ沢ライオンズ●</t>
  </si>
  <si>
    <t>●茅ヶ崎ドリームス５－６鳥山ジャイアンツ○</t>
  </si>
  <si>
    <t>○都筑ブルーファイターズ７－１ハマ・ヤンキース●</t>
  </si>
  <si>
    <t>●永田オックス０－１５関ユーホーズ○</t>
  </si>
  <si>
    <t>●荏田南イーグルス３－４ストロングファイターズ○</t>
  </si>
  <si>
    <t>○山田バッファローズ１３－２球友イーグルス●</t>
  </si>
  <si>
    <t>●山田バッファローズ２－９元宮ファイターズ○</t>
  </si>
  <si>
    <t>○元宮ファイターズ５－４球友イーグルス●</t>
  </si>
  <si>
    <t>球友</t>
  </si>
  <si>
    <t>東方Ｇ</t>
  </si>
  <si>
    <t>○ブラックシャーク９－３白山フレンドジュニア●</t>
  </si>
  <si>
    <t>岸根高</t>
  </si>
  <si>
    <t>球審：早渕、塁審：出し合い</t>
  </si>
  <si>
    <t>球審：都筑、塁審：出し合い</t>
  </si>
  <si>
    <t>早渕公園Ｇ</t>
  </si>
  <si>
    <t>●日吉レッドファイターズ４－９ブラックシャーク○</t>
  </si>
  <si>
    <t>○都筑ブルーファイターズ６－２篠原イーグルス●</t>
  </si>
  <si>
    <t>△早渕レッドファイヤーズ４－４篠原イーグルス△</t>
  </si>
  <si>
    <t>△</t>
  </si>
  <si>
    <t>元宮さわやかＧ</t>
  </si>
  <si>
    <t>●市ヶ尾シャークス０－２元宮ファイターズ○</t>
  </si>
  <si>
    <t>○南山田ライオンズ１０－７日吉レッドファイターズ●</t>
  </si>
  <si>
    <t>●南山田ライオンズ２－１６ブラックシャーク○</t>
  </si>
  <si>
    <t>牛久保西公園</t>
  </si>
  <si>
    <t>つづきの丘小</t>
  </si>
  <si>
    <t>神ノ木公園</t>
  </si>
  <si>
    <t>東山田Ｇ</t>
  </si>
  <si>
    <t>●荏田南イーグルス６－１１戸塚アイアンボンドス○</t>
  </si>
  <si>
    <t>●ストロングファイターズ５－９戸塚アイアンボンドス○</t>
  </si>
  <si>
    <t>○師岡ベアーズ９－７橋場ジャガースジュニア●</t>
  </si>
  <si>
    <t>○山田バッファローズ１０－７鳥山ジャイアンツ●</t>
  </si>
  <si>
    <t>●市ヶ尾シャークス６－７山田バッファローズ○</t>
  </si>
  <si>
    <t>●横浜球友会１－５ブラックシャーク○</t>
  </si>
  <si>
    <t>洋光台第一小</t>
  </si>
  <si>
    <t>球審：市ヶ尾、塁審：出し合い</t>
  </si>
  <si>
    <t>球審：山田、塁審：出し合い</t>
  </si>
  <si>
    <t>牛久保西公園</t>
  </si>
  <si>
    <t>●横浜球友会０－５白山フレンドジュニア○</t>
  </si>
  <si>
    <t>●日吉レッドファイターズ５－２２白山フレンドジュニア○</t>
  </si>
  <si>
    <t>○ハマ・ヤンキース１７－０関ユーホーズ●</t>
  </si>
  <si>
    <t>●茅ヶ崎ドリームス３－７山田バッファローズ○</t>
  </si>
  <si>
    <t>○市ヶ尾シャークス７－２球友イーグルス●</t>
  </si>
  <si>
    <t>○市ヶ尾シャークス９－５茅ヶ崎ドリームス●</t>
  </si>
  <si>
    <t>白山ハイテクパーク</t>
  </si>
  <si>
    <t>○ブラックシャーク１２－０三ツ沢ライオンズ●</t>
  </si>
  <si>
    <t>山田小</t>
  </si>
  <si>
    <t>日下小</t>
  </si>
  <si>
    <t>Ａ１</t>
  </si>
  <si>
    <t>Ｃ１</t>
  </si>
  <si>
    <t>⑨</t>
  </si>
  <si>
    <t>⑬</t>
  </si>
  <si>
    <t>Ｂ４</t>
  </si>
  <si>
    <t>Ｄ４</t>
  </si>
  <si>
    <t>①</t>
  </si>
  <si>
    <t>⑤</t>
  </si>
  <si>
    <t>Ｄ６</t>
  </si>
  <si>
    <t>Ｂ６</t>
  </si>
  <si>
    <t>⑰</t>
  </si>
  <si>
    <t>⑲</t>
  </si>
  <si>
    <t>Ｃ３</t>
  </si>
  <si>
    <t>Ａ３</t>
  </si>
  <si>
    <t>②</t>
  </si>
  <si>
    <t>⑥</t>
  </si>
  <si>
    <t>Ａ５</t>
  </si>
  <si>
    <t>Ｃ５</t>
  </si>
  <si>
    <t>⑭</t>
  </si>
  <si>
    <t>⑩</t>
  </si>
  <si>
    <t>Ｄ２</t>
  </si>
  <si>
    <t>優 勝</t>
  </si>
  <si>
    <t>Ｂ２</t>
  </si>
  <si>
    <t>Ｃ２</t>
  </si>
  <si>
    <t>Ａ２</t>
  </si>
  <si>
    <t>⑮</t>
  </si>
  <si>
    <t>⑪</t>
  </si>
  <si>
    <t>Ｄ３</t>
  </si>
  <si>
    <t>Ｂ３</t>
  </si>
  <si>
    <t>③</t>
  </si>
  <si>
    <t>⑦</t>
  </si>
  <si>
    <t>Ｂ５</t>
  </si>
  <si>
    <t>Ｄ５</t>
  </si>
  <si>
    <t>⑱</t>
  </si>
  <si>
    <t>⑳</t>
  </si>
  <si>
    <t>Ｃ４</t>
  </si>
  <si>
    <t>Ａ４</t>
  </si>
  <si>
    <t>④</t>
  </si>
  <si>
    <t>⑧</t>
  </si>
  <si>
    <t>Ａ６</t>
  </si>
  <si>
    <t>⑯</t>
  </si>
  <si>
    <t>Ｃ６</t>
  </si>
  <si>
    <t>⑫</t>
  </si>
  <si>
    <t>Ｂ１</t>
  </si>
  <si>
    <t>Ｄ１</t>
  </si>
  <si>
    <t>№</t>
  </si>
  <si>
    <t>月日（曜日）</t>
  </si>
  <si>
    <t>開始時間</t>
  </si>
  <si>
    <t>回戦</t>
  </si>
  <si>
    <t>対戦カード</t>
  </si>
  <si>
    <t>①</t>
  </si>
  <si>
    <t>１回戦</t>
  </si>
  <si>
    <t>②</t>
  </si>
  <si>
    <t>③</t>
  </si>
  <si>
    <t>④</t>
  </si>
  <si>
    <t>⑤</t>
  </si>
  <si>
    <t>⑥</t>
  </si>
  <si>
    <t>⑦</t>
  </si>
  <si>
    <t>⑧</t>
  </si>
  <si>
    <t>⑨</t>
  </si>
  <si>
    <t>２回戦</t>
  </si>
  <si>
    <t>⑩</t>
  </si>
  <si>
    <t>⑪</t>
  </si>
  <si>
    <t>⑫</t>
  </si>
  <si>
    <t>⑬</t>
  </si>
  <si>
    <t>⑭</t>
  </si>
  <si>
    <t>⑮</t>
  </si>
  <si>
    <t>⑯</t>
  </si>
  <si>
    <t>⑰</t>
  </si>
  <si>
    <t>準々決勝</t>
  </si>
  <si>
    <t>⑱</t>
  </si>
  <si>
    <t>⑳</t>
  </si>
  <si>
    <t>準決勝</t>
  </si>
  <si>
    <t>決勝戦</t>
  </si>
  <si>
    <t>●南山田ライオンズ３－７三ツ沢ライオンズ○</t>
  </si>
  <si>
    <t>○荏田南イーグルス１１－５師岡ベアーズ●</t>
  </si>
  <si>
    <t>△川和シャークス５－５戸塚アイアンボンドス△</t>
  </si>
  <si>
    <t>都田西小</t>
  </si>
  <si>
    <t>○都筑ブルーファイターズ１１－１関ユーホーズ●</t>
  </si>
  <si>
    <t>予選ブロック終了、お疲れ様でした。９月からの決勝トーナメント頑張ってください。</t>
  </si>
  <si>
    <t>得失点差</t>
  </si>
  <si>
    <t>計</t>
  </si>
  <si>
    <t>上段：得点　下段：失点</t>
  </si>
  <si>
    <t>ブラックシャーク</t>
  </si>
  <si>
    <t>東方公園</t>
  </si>
  <si>
    <t>開催期間：2009年9月12日(土)～11月3日(火・祝)</t>
  </si>
  <si>
    <t>●茅ヶ崎ドリームス４－９球友イーグルス○</t>
  </si>
  <si>
    <t>○荏田南イーグルス１１－５橋場ジャガースジュニア●</t>
  </si>
  <si>
    <t>川和シャークス</t>
  </si>
  <si>
    <t>荏田南イーグルス</t>
  </si>
  <si>
    <t>ハマ・ヤンキース</t>
  </si>
  <si>
    <t>○都筑ブルーファイターズ６－１早渕レッドファイヤーズ●</t>
  </si>
  <si>
    <t>-</t>
  </si>
  <si>
    <t>9/13(日)</t>
  </si>
  <si>
    <t>牛ヶ谷公園</t>
  </si>
  <si>
    <t>○荏田南イーグルス１２－１南山田ライオンズ●</t>
  </si>
  <si>
    <t>○球友イーグルス１０－１永田オックス●</t>
  </si>
  <si>
    <r>
      <t>9/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(水・祝)</t>
    </r>
  </si>
  <si>
    <r>
      <t>9/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(火・祝)</t>
    </r>
  </si>
  <si>
    <t>午後</t>
  </si>
  <si>
    <t>神無公園</t>
  </si>
  <si>
    <t>多摩川橋場Ｇ</t>
  </si>
  <si>
    <r>
      <t>9/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(月・祝)</t>
    </r>
  </si>
  <si>
    <t>球友会・ストロング</t>
  </si>
  <si>
    <t>早渕・鳥山</t>
  </si>
  <si>
    <r>
      <t>（５）トーナメント戦は、点差によるコールドゲームは、</t>
    </r>
    <r>
      <rPr>
        <b/>
        <sz val="10.5"/>
        <color indexed="10"/>
        <rFont val="ＭＳ Ｐゴシック"/>
        <family val="3"/>
      </rPr>
      <t>５回以降１０点差</t>
    </r>
    <r>
      <rPr>
        <sz val="10.5"/>
        <rFont val="ＭＳ Ｐゴシック"/>
        <family val="3"/>
      </rPr>
      <t>とする。</t>
    </r>
  </si>
  <si>
    <r>
      <t>　　　同点の場合は特別ルールを適用し、下記方法をとる。</t>
    </r>
    <r>
      <rPr>
        <sz val="10.5"/>
        <color indexed="10"/>
        <rFont val="ＭＳ Ｐゴシック"/>
        <family val="3"/>
      </rPr>
      <t>（決勝戦はコールドゲーム無）</t>
    </r>
  </si>
  <si>
    <t>（４）リーグ戦はコールドゲームなし、同点の場合は引き分けとする。</t>
  </si>
  <si>
    <t>神ノ木球場</t>
  </si>
  <si>
    <t>４月</t>
  </si>
  <si>
    <t>５月</t>
  </si>
  <si>
    <t>６月</t>
  </si>
  <si>
    <t>７月</t>
  </si>
  <si>
    <t>８月</t>
  </si>
  <si>
    <t>月別試合数</t>
  </si>
  <si>
    <t>グラウンド提供</t>
  </si>
  <si>
    <t>橋場</t>
  </si>
  <si>
    <t>ストロング</t>
  </si>
  <si>
    <r>
      <t>川和シャークス</t>
    </r>
    <r>
      <rPr>
        <sz val="11"/>
        <color indexed="10"/>
        <rFont val="ＭＳ Ｐゴシック"/>
        <family val="3"/>
      </rPr>
      <t>（ブロック幹事）</t>
    </r>
  </si>
  <si>
    <t>グラウンド提供回数</t>
  </si>
  <si>
    <t>※４位、５位、６位は得失点差により決定</t>
  </si>
  <si>
    <t>球友会</t>
  </si>
  <si>
    <r>
      <t>市ヶ尾シャークス</t>
    </r>
    <r>
      <rPr>
        <sz val="11"/>
        <color indexed="10"/>
        <rFont val="ＭＳ Ｐゴシック"/>
        <family val="3"/>
      </rPr>
      <t>（ブロック幹事）</t>
    </r>
  </si>
  <si>
    <r>
      <t>南山田ライオンズ</t>
    </r>
    <r>
      <rPr>
        <sz val="11"/>
        <color indexed="10"/>
        <rFont val="ＭＳ Ｐゴシック"/>
        <family val="3"/>
      </rPr>
      <t>（ブロック幹事）</t>
    </r>
  </si>
  <si>
    <r>
      <t>永田オックス</t>
    </r>
    <r>
      <rPr>
        <sz val="11"/>
        <color indexed="10"/>
        <rFont val="ＭＳ Ｐゴシック"/>
        <family val="3"/>
      </rPr>
      <t>（ブロック幹事）</t>
    </r>
  </si>
  <si>
    <t>ハマ</t>
  </si>
  <si>
    <t>川上北小</t>
  </si>
  <si>
    <t>○市ヶ尾シャークス８－４篠原イーグルス●</t>
  </si>
  <si>
    <t>●早渕レッドファイヤーズ４－５鳥山ジャイアンツ○</t>
  </si>
  <si>
    <t>○横浜球友会８－４ストロングファイターズ●</t>
  </si>
  <si>
    <t>●日吉レッドファイターズ４－７橋場ジャガースジュニア○</t>
  </si>
  <si>
    <t>ハマ・ヤンキースvs横浜球友会</t>
  </si>
  <si>
    <t>白山フレンドジュニアvs鳥山ジャイアンツ</t>
  </si>
  <si>
    <t>元宮ファイターズvs橋場ジャガースジュニア</t>
  </si>
  <si>
    <t>川和シャークスvs市ヶ尾シャークス</t>
  </si>
  <si>
    <t>都筑ブルーファイターズvs三ツ沢ライオンズ</t>
  </si>
  <si>
    <t>○戸塚アイアンボンドス８－１球友イーグルス●</t>
  </si>
  <si>
    <t>【2009.9.6現在】</t>
  </si>
  <si>
    <t>●関ユーホーズ５－７茅ヶ崎ドリームス○</t>
  </si>
  <si>
    <t>ブラックシャークvs茅ヶ崎ドリームス</t>
  </si>
  <si>
    <t>●師岡ベアーズ１－１０三ツ沢ライオンズ○</t>
  </si>
  <si>
    <t>●山田バッファローズ４－６荏田南イーグルス○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</si>
</sst>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Arial Unicode MS"/>
      <family val="3"/>
    </font>
    <font>
      <sz val="17"/>
      <name val="HG丸ｺﾞｼｯｸM-PRO"/>
      <family val="3"/>
    </font>
    <font>
      <sz val="17"/>
      <name val="Arial Unicode MS"/>
      <family val="3"/>
    </font>
    <font>
      <b/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color indexed="10"/>
      <name val="HGP創英角ﾎﾟｯﾌﾟ体"/>
      <family val="3"/>
    </font>
    <font>
      <sz val="18"/>
      <color indexed="10"/>
      <name val="HGP創英角ﾎﾟｯﾌﾟ体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56" fontId="0" fillId="0" borderId="7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8" fontId="2" fillId="0" borderId="9" xfId="0" applyNumberFormat="1" applyFont="1" applyBorder="1" applyAlignment="1" applyProtection="1">
      <alignment horizontal="center" vertical="center" shrinkToFit="1"/>
      <protection/>
    </xf>
    <xf numFmtId="187" fontId="2" fillId="0" borderId="10" xfId="0" applyNumberFormat="1" applyFont="1" applyBorder="1" applyAlignment="1" applyProtection="1">
      <alignment horizontal="center" vertical="center" shrinkToFit="1"/>
      <protection/>
    </xf>
    <xf numFmtId="188" fontId="2" fillId="0" borderId="11" xfId="0" applyNumberFormat="1" applyFont="1" applyBorder="1" applyAlignment="1" applyProtection="1">
      <alignment horizontal="center" vertical="center" shrinkToFit="1"/>
      <protection/>
    </xf>
    <xf numFmtId="187" fontId="2" fillId="0" borderId="12" xfId="0" applyNumberFormat="1" applyFont="1" applyBorder="1" applyAlignment="1" applyProtection="1">
      <alignment horizontal="center" vertical="center" shrinkToFit="1"/>
      <protection/>
    </xf>
    <xf numFmtId="188" fontId="2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85" fontId="2" fillId="0" borderId="24" xfId="0" applyNumberFormat="1" applyFont="1" applyBorder="1" applyAlignment="1" applyProtection="1">
      <alignment horizontal="center" vertical="center" shrinkToFit="1"/>
      <protection/>
    </xf>
    <xf numFmtId="185" fontId="2" fillId="0" borderId="25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185" fontId="2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56" fontId="0" fillId="0" borderId="20" xfId="0" applyNumberForma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85" fontId="2" fillId="0" borderId="34" xfId="0" applyNumberFormat="1" applyFont="1" applyBorder="1" applyAlignment="1" applyProtection="1">
      <alignment horizontal="center" vertical="center" shrinkToFit="1"/>
      <protection/>
    </xf>
    <xf numFmtId="187" fontId="2" fillId="0" borderId="35" xfId="0" applyNumberFormat="1" applyFont="1" applyBorder="1" applyAlignment="1" applyProtection="1">
      <alignment horizontal="center" vertical="center" shrinkToFit="1"/>
      <protection/>
    </xf>
    <xf numFmtId="176" fontId="2" fillId="0" borderId="36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 shrinkToFit="1"/>
    </xf>
    <xf numFmtId="56" fontId="0" fillId="0" borderId="41" xfId="0" applyNumberFormat="1" applyBorder="1" applyAlignment="1">
      <alignment horizontal="center" vertical="center" shrinkToFit="1"/>
    </xf>
    <xf numFmtId="20" fontId="0" fillId="0" borderId="42" xfId="0" applyNumberFormat="1" applyBorder="1" applyAlignment="1">
      <alignment horizontal="center" vertical="center" shrinkToFit="1"/>
    </xf>
    <xf numFmtId="56" fontId="0" fillId="0" borderId="43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56" fontId="0" fillId="0" borderId="30" xfId="0" applyNumberFormat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2" borderId="0" xfId="21" applyFill="1">
      <alignment vertical="center"/>
      <protection/>
    </xf>
    <xf numFmtId="0" fontId="0" fillId="2" borderId="46" xfId="21" applyFill="1" applyBorder="1">
      <alignment vertical="center"/>
      <protection/>
    </xf>
    <xf numFmtId="0" fontId="0" fillId="2" borderId="0" xfId="21" applyFill="1" applyBorder="1">
      <alignment vertical="center"/>
      <protection/>
    </xf>
    <xf numFmtId="0" fontId="0" fillId="2" borderId="47" xfId="21" applyFill="1" applyBorder="1">
      <alignment vertical="center"/>
      <protection/>
    </xf>
    <xf numFmtId="0" fontId="0" fillId="2" borderId="42" xfId="21" applyFill="1" applyBorder="1">
      <alignment vertical="center"/>
      <protection/>
    </xf>
    <xf numFmtId="0" fontId="0" fillId="2" borderId="48" xfId="21" applyFill="1" applyBorder="1">
      <alignment vertical="center"/>
      <protection/>
    </xf>
    <xf numFmtId="0" fontId="0" fillId="2" borderId="45" xfId="21" applyFill="1" applyBorder="1">
      <alignment vertical="center"/>
      <protection/>
    </xf>
    <xf numFmtId="0" fontId="0" fillId="2" borderId="49" xfId="21" applyFill="1" applyBorder="1">
      <alignment vertical="center"/>
      <protection/>
    </xf>
    <xf numFmtId="0" fontId="0" fillId="2" borderId="32" xfId="21" applyFill="1" applyBorder="1">
      <alignment vertical="center"/>
      <protection/>
    </xf>
    <xf numFmtId="0" fontId="0" fillId="2" borderId="50" xfId="21" applyFill="1" applyBorder="1">
      <alignment vertical="center"/>
      <protection/>
    </xf>
    <xf numFmtId="0" fontId="0" fillId="2" borderId="51" xfId="21" applyFill="1" applyBorder="1">
      <alignment vertical="center"/>
      <protection/>
    </xf>
    <xf numFmtId="0" fontId="17" fillId="2" borderId="0" xfId="21" applyFont="1" applyFill="1">
      <alignment vertical="center"/>
      <protection/>
    </xf>
    <xf numFmtId="0" fontId="0" fillId="2" borderId="52" xfId="21" applyFill="1" applyBorder="1">
      <alignment vertical="center"/>
      <protection/>
    </xf>
    <xf numFmtId="0" fontId="0" fillId="2" borderId="53" xfId="21" applyFill="1" applyBorder="1">
      <alignment vertical="center"/>
      <protection/>
    </xf>
    <xf numFmtId="0" fontId="11" fillId="2" borderId="0" xfId="21" applyFont="1" applyFill="1">
      <alignment vertical="center"/>
      <protection/>
    </xf>
    <xf numFmtId="0" fontId="17" fillId="2" borderId="0" xfId="21" applyFont="1" applyFill="1" applyBorder="1" applyAlignment="1">
      <alignment horizontal="center" vertical="center"/>
      <protection/>
    </xf>
    <xf numFmtId="0" fontId="0" fillId="2" borderId="54" xfId="21" applyFill="1" applyBorder="1">
      <alignment vertical="center"/>
      <protection/>
    </xf>
    <xf numFmtId="0" fontId="0" fillId="2" borderId="0" xfId="21" applyFont="1" applyFill="1" applyBorder="1" applyAlignment="1">
      <alignment vertical="center" shrinkToFit="1"/>
      <protection/>
    </xf>
    <xf numFmtId="0" fontId="0" fillId="2" borderId="17" xfId="21" applyFont="1" applyFill="1" applyBorder="1" applyAlignment="1">
      <alignment horizontal="center" vertical="center" shrinkToFit="1"/>
      <protection/>
    </xf>
    <xf numFmtId="0" fontId="0" fillId="2" borderId="55" xfId="21" applyFont="1" applyFill="1" applyBorder="1" applyAlignment="1">
      <alignment horizontal="center" vertical="center" shrinkToFit="1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 applyAlignment="1">
      <alignment vertical="center"/>
      <protection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right" wrapText="1"/>
    </xf>
    <xf numFmtId="0" fontId="0" fillId="0" borderId="17" xfId="0" applyBorder="1" applyAlignment="1">
      <alignment horizontal="right" vertical="center" shrinkToFit="1"/>
    </xf>
    <xf numFmtId="0" fontId="0" fillId="0" borderId="0" xfId="21" applyFill="1">
      <alignment vertical="center"/>
      <protection/>
    </xf>
    <xf numFmtId="0" fontId="0" fillId="0" borderId="14" xfId="21" applyFill="1" applyBorder="1">
      <alignment vertical="center"/>
      <protection/>
    </xf>
    <xf numFmtId="0" fontId="0" fillId="0" borderId="0" xfId="21" applyFill="1" applyBorder="1" applyAlignment="1">
      <alignment horizontal="center" vertical="center"/>
      <protection/>
    </xf>
    <xf numFmtId="20" fontId="0" fillId="0" borderId="56" xfId="0" applyNumberFormat="1" applyBorder="1" applyAlignment="1">
      <alignment horizontal="center" vertical="center" shrinkToFit="1"/>
    </xf>
    <xf numFmtId="0" fontId="0" fillId="0" borderId="0" xfId="21" applyFill="1" applyAlignment="1">
      <alignment horizontal="center" vertical="center"/>
      <protection/>
    </xf>
    <xf numFmtId="0" fontId="0" fillId="0" borderId="14" xfId="21" applyFill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0" fillId="2" borderId="22" xfId="21" applyFont="1" applyFill="1" applyBorder="1" applyAlignment="1">
      <alignment horizontal="center" vertical="center" shrinkToFit="1"/>
      <protection/>
    </xf>
    <xf numFmtId="0" fontId="20" fillId="2" borderId="0" xfId="21" applyFont="1" applyFill="1" applyBorder="1" applyAlignment="1">
      <alignment vertical="center" shrinkToFit="1"/>
      <protection/>
    </xf>
    <xf numFmtId="0" fontId="20" fillId="2" borderId="0" xfId="21" applyFont="1" applyFill="1" applyBorder="1" applyAlignment="1">
      <alignment vertical="center"/>
      <protection/>
    </xf>
    <xf numFmtId="0" fontId="20" fillId="2" borderId="0" xfId="21" applyFont="1" applyFill="1" applyAlignment="1">
      <alignment vertical="center"/>
      <protection/>
    </xf>
    <xf numFmtId="0" fontId="20" fillId="2" borderId="0" xfId="21" applyFont="1" applyFill="1">
      <alignment vertical="center"/>
      <protection/>
    </xf>
    <xf numFmtId="0" fontId="19" fillId="2" borderId="0" xfId="21" applyFont="1" applyFill="1" applyBorder="1" applyAlignment="1">
      <alignment vertical="center" shrinkToFit="1"/>
      <protection/>
    </xf>
    <xf numFmtId="0" fontId="20" fillId="2" borderId="17" xfId="21" applyFont="1" applyFill="1" applyBorder="1" applyAlignment="1">
      <alignment horizontal="center" vertical="center" shrinkToFit="1"/>
      <protection/>
    </xf>
    <xf numFmtId="56" fontId="0" fillId="2" borderId="17" xfId="21" applyNumberFormat="1" applyFont="1" applyFill="1" applyBorder="1" applyAlignment="1">
      <alignment horizontal="center" vertical="center" shrinkToFit="1"/>
      <protection/>
    </xf>
    <xf numFmtId="0" fontId="0" fillId="2" borderId="0" xfId="21" applyFill="1" applyAlignment="1">
      <alignment vertical="center"/>
      <protection/>
    </xf>
    <xf numFmtId="0" fontId="17" fillId="2" borderId="55" xfId="21" applyFont="1" applyFill="1" applyBorder="1" applyAlignment="1">
      <alignment horizontal="center" vertical="center" shrinkToFit="1"/>
      <protection/>
    </xf>
    <xf numFmtId="0" fontId="0" fillId="2" borderId="0" xfId="21" applyFont="1" applyFill="1" applyBorder="1" applyAlignment="1">
      <alignment vertical="center" shrinkToFit="1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 applyAlignment="1">
      <alignment vertical="center"/>
      <protection/>
    </xf>
    <xf numFmtId="56" fontId="0" fillId="2" borderId="17" xfId="21" applyNumberFormat="1" applyFont="1" applyFill="1" applyBorder="1" applyAlignment="1">
      <alignment horizontal="center" vertical="center" shrinkToFit="1"/>
      <protection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2" borderId="0" xfId="21" applyFill="1" applyBorder="1" applyAlignment="1">
      <alignment vertical="center"/>
      <protection/>
    </xf>
    <xf numFmtId="0" fontId="17" fillId="2" borderId="0" xfId="21" applyFont="1" applyFill="1" applyAlignment="1">
      <alignment vertical="center"/>
      <protection/>
    </xf>
    <xf numFmtId="0" fontId="0" fillId="2" borderId="57" xfId="21" applyFill="1" applyBorder="1">
      <alignment vertical="center"/>
      <protection/>
    </xf>
    <xf numFmtId="0" fontId="0" fillId="2" borderId="58" xfId="21" applyFill="1" applyBorder="1">
      <alignment vertical="center"/>
      <protection/>
    </xf>
    <xf numFmtId="0" fontId="0" fillId="2" borderId="59" xfId="21" applyFill="1" applyBorder="1">
      <alignment vertical="center"/>
      <protection/>
    </xf>
    <xf numFmtId="0" fontId="0" fillId="2" borderId="60" xfId="21" applyFill="1" applyBorder="1">
      <alignment vertical="center"/>
      <protection/>
    </xf>
    <xf numFmtId="0" fontId="20" fillId="3" borderId="17" xfId="21" applyFont="1" applyFill="1" applyBorder="1" applyAlignment="1">
      <alignment horizontal="center" vertical="center" shrinkToFit="1"/>
      <protection/>
    </xf>
    <xf numFmtId="56" fontId="0" fillId="3" borderId="17" xfId="21" applyNumberFormat="1" applyFont="1" applyFill="1" applyBorder="1" applyAlignment="1">
      <alignment horizontal="center" vertical="center" shrinkToFit="1"/>
      <protection/>
    </xf>
    <xf numFmtId="0" fontId="20" fillId="4" borderId="17" xfId="21" applyFont="1" applyFill="1" applyBorder="1" applyAlignment="1">
      <alignment horizontal="center" vertical="center" shrinkToFit="1"/>
      <protection/>
    </xf>
    <xf numFmtId="56" fontId="0" fillId="4" borderId="17" xfId="2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56" fontId="6" fillId="0" borderId="0" xfId="0" applyNumberFormat="1" applyFont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4" xfId="0" applyFont="1" applyFill="1" applyBorder="1" applyAlignment="1">
      <alignment horizont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87" fontId="2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0" fillId="2" borderId="68" xfId="21" applyFill="1" applyBorder="1">
      <alignment vertical="center"/>
      <protection/>
    </xf>
    <xf numFmtId="0" fontId="0" fillId="2" borderId="69" xfId="21" applyFill="1" applyBorder="1">
      <alignment vertical="center"/>
      <protection/>
    </xf>
    <xf numFmtId="0" fontId="0" fillId="2" borderId="70" xfId="21" applyFill="1" applyBorder="1">
      <alignment vertical="center"/>
      <protection/>
    </xf>
    <xf numFmtId="0" fontId="0" fillId="2" borderId="71" xfId="21" applyFill="1" applyBorder="1">
      <alignment vertical="center"/>
      <protection/>
    </xf>
    <xf numFmtId="0" fontId="0" fillId="2" borderId="72" xfId="21" applyFill="1" applyBorder="1">
      <alignment vertical="center"/>
      <protection/>
    </xf>
    <xf numFmtId="0" fontId="0" fillId="2" borderId="73" xfId="21" applyFill="1" applyBorder="1">
      <alignment vertical="center"/>
      <protection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6" fillId="0" borderId="61" xfId="0" applyNumberFormat="1" applyFont="1" applyBorder="1" applyAlignment="1">
      <alignment horizontal="center" vertical="center" shrinkToFit="1"/>
    </xf>
    <xf numFmtId="56" fontId="6" fillId="0" borderId="14" xfId="0" applyNumberFormat="1" applyFont="1" applyBorder="1" applyAlignment="1">
      <alignment horizontal="center" vertical="center" shrinkToFit="1"/>
    </xf>
    <xf numFmtId="56" fontId="6" fillId="0" borderId="74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5" xfId="0" applyNumberFormat="1" applyBorder="1" applyAlignment="1">
      <alignment horizontal="left" vertical="center" shrinkToFit="1"/>
    </xf>
    <xf numFmtId="176" fontId="0" fillId="0" borderId="27" xfId="0" applyNumberFormat="1" applyBorder="1" applyAlignment="1">
      <alignment horizontal="left" vertical="center" shrinkToFit="1"/>
    </xf>
    <xf numFmtId="176" fontId="0" fillId="0" borderId="76" xfId="0" applyNumberFormat="1" applyBorder="1" applyAlignment="1">
      <alignment horizontal="left" vertical="center" shrinkToFit="1"/>
    </xf>
    <xf numFmtId="187" fontId="2" fillId="0" borderId="77" xfId="0" applyNumberFormat="1" applyFont="1" applyBorder="1" applyAlignment="1" applyProtection="1">
      <alignment horizontal="center" vertical="center" shrinkToFit="1"/>
      <protection/>
    </xf>
    <xf numFmtId="187" fontId="2" fillId="0" borderId="78" xfId="0" applyNumberFormat="1" applyFont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0" fillId="0" borderId="25" xfId="0" applyNumberForma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25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6" fillId="0" borderId="61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74" xfId="0" applyNumberFormat="1" applyFont="1" applyFill="1" applyBorder="1" applyAlignment="1">
      <alignment horizontal="center" vertical="center" shrinkToFit="1"/>
    </xf>
    <xf numFmtId="176" fontId="0" fillId="0" borderId="24" xfId="0" applyNumberForma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47" xfId="0" applyNumberFormat="1" applyFill="1" applyBorder="1" applyAlignment="1">
      <alignment horizontal="left" vertical="center" shrinkToFit="1"/>
    </xf>
    <xf numFmtId="176" fontId="0" fillId="0" borderId="42" xfId="0" applyNumberForma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176" fontId="0" fillId="0" borderId="25" xfId="0" applyNumberFormat="1" applyFill="1" applyBorder="1" applyAlignment="1">
      <alignment horizontal="left" vertical="center" shrinkToFit="1"/>
    </xf>
    <xf numFmtId="176" fontId="0" fillId="0" borderId="11" xfId="0" applyNumberForma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176" fontId="0" fillId="0" borderId="61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6" fontId="0" fillId="0" borderId="7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11" fillId="0" borderId="77" xfId="0" applyNumberFormat="1" applyFont="1" applyBorder="1" applyAlignment="1">
      <alignment horizontal="left" vertical="center" shrinkToFit="1"/>
    </xf>
    <xf numFmtId="0" fontId="0" fillId="0" borderId="45" xfId="0" applyBorder="1" applyAlignment="1">
      <alignment horizontal="left" wrapTex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176" fontId="0" fillId="0" borderId="34" xfId="0" applyNumberFormat="1" applyBorder="1" applyAlignment="1">
      <alignment horizontal="left" vertical="center" shrinkToFit="1"/>
    </xf>
    <xf numFmtId="176" fontId="0" fillId="0" borderId="13" xfId="0" applyNumberFormat="1" applyBorder="1" applyAlignment="1">
      <alignment horizontal="left" vertical="center" shrinkToFit="1"/>
    </xf>
    <xf numFmtId="176" fontId="0" fillId="0" borderId="35" xfId="0" applyNumberFormat="1" applyBorder="1" applyAlignment="1">
      <alignment horizontal="left" vertical="center" shrinkToFit="1"/>
    </xf>
    <xf numFmtId="176" fontId="0" fillId="0" borderId="12" xfId="0" applyNumberFormat="1" applyBorder="1" applyAlignment="1">
      <alignment horizontal="left" vertical="center" shrinkToFit="1"/>
    </xf>
    <xf numFmtId="0" fontId="0" fillId="2" borderId="73" xfId="21" applyFill="1" applyBorder="1" applyAlignment="1">
      <alignment horizontal="center" vertical="center"/>
      <protection/>
    </xf>
    <xf numFmtId="0" fontId="0" fillId="2" borderId="0" xfId="21" applyFill="1" applyBorder="1" applyAlignment="1">
      <alignment horizontal="center" vertical="center"/>
      <protection/>
    </xf>
    <xf numFmtId="0" fontId="0" fillId="2" borderId="81" xfId="21" applyFill="1" applyBorder="1" applyAlignment="1">
      <alignment horizontal="center" vertical="center"/>
      <protection/>
    </xf>
    <xf numFmtId="0" fontId="0" fillId="2" borderId="58" xfId="21" applyFill="1" applyBorder="1" applyAlignment="1">
      <alignment horizontal="center" vertical="center"/>
      <protection/>
    </xf>
    <xf numFmtId="0" fontId="0" fillId="2" borderId="51" xfId="21" applyFill="1" applyBorder="1" applyAlignment="1">
      <alignment horizontal="center" vertical="center"/>
      <protection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2" borderId="11" xfId="21" applyFont="1" applyFill="1" applyBorder="1" applyAlignment="1">
      <alignment horizontal="center" vertical="center" shrinkToFit="1"/>
      <protection/>
    </xf>
    <xf numFmtId="0" fontId="0" fillId="2" borderId="55" xfId="21" applyFont="1" applyFill="1" applyBorder="1" applyAlignment="1">
      <alignment horizontal="center" vertical="center" shrinkToFit="1"/>
      <protection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2" borderId="11" xfId="21" applyFont="1" applyFill="1" applyBorder="1" applyAlignment="1">
      <alignment horizontal="center" vertical="center" shrinkToFit="1"/>
      <protection/>
    </xf>
    <xf numFmtId="0" fontId="0" fillId="2" borderId="55" xfId="21" applyFont="1" applyFill="1" applyBorder="1" applyAlignment="1">
      <alignment horizontal="center" vertical="center" shrinkToFit="1"/>
      <protection/>
    </xf>
    <xf numFmtId="0" fontId="0" fillId="4" borderId="22" xfId="21" applyFont="1" applyFill="1" applyBorder="1" applyAlignment="1">
      <alignment horizontal="center" vertical="center" shrinkToFit="1"/>
      <protection/>
    </xf>
    <xf numFmtId="0" fontId="0" fillId="4" borderId="11" xfId="21" applyFont="1" applyFill="1" applyBorder="1" applyAlignment="1">
      <alignment horizontal="center" vertical="center" shrinkToFit="1"/>
      <protection/>
    </xf>
    <xf numFmtId="0" fontId="0" fillId="4" borderId="55" xfId="21" applyFont="1" applyFill="1" applyBorder="1" applyAlignment="1">
      <alignment horizontal="center" vertical="center" shrinkToFit="1"/>
      <protection/>
    </xf>
    <xf numFmtId="0" fontId="0" fillId="3" borderId="22" xfId="21" applyFont="1" applyFill="1" applyBorder="1" applyAlignment="1">
      <alignment horizontal="center" vertical="center" shrinkToFit="1"/>
      <protection/>
    </xf>
    <xf numFmtId="0" fontId="0" fillId="3" borderId="11" xfId="21" applyFont="1" applyFill="1" applyBorder="1" applyAlignment="1">
      <alignment horizontal="center" vertical="center" shrinkToFit="1"/>
      <protection/>
    </xf>
    <xf numFmtId="0" fontId="0" fillId="3" borderId="55" xfId="21" applyFont="1" applyFill="1" applyBorder="1" applyAlignment="1">
      <alignment horizontal="center" vertical="center" shrinkToFit="1"/>
      <protection/>
    </xf>
    <xf numFmtId="20" fontId="0" fillId="3" borderId="22" xfId="21" applyNumberFormat="1" applyFont="1" applyFill="1" applyBorder="1" applyAlignment="1">
      <alignment horizontal="center" vertical="center" shrinkToFit="1"/>
      <protection/>
    </xf>
    <xf numFmtId="20" fontId="0" fillId="3" borderId="11" xfId="21" applyNumberFormat="1" applyFont="1" applyFill="1" applyBorder="1" applyAlignment="1">
      <alignment horizontal="center" vertical="center" shrinkToFit="1"/>
      <protection/>
    </xf>
    <xf numFmtId="20" fontId="0" fillId="3" borderId="55" xfId="21" applyNumberFormat="1" applyFont="1" applyFill="1" applyBorder="1" applyAlignment="1">
      <alignment horizontal="center" vertical="center" shrinkToFit="1"/>
      <protection/>
    </xf>
    <xf numFmtId="20" fontId="0" fillId="4" borderId="22" xfId="21" applyNumberFormat="1" applyFont="1" applyFill="1" applyBorder="1" applyAlignment="1">
      <alignment horizontal="center" vertical="center" shrinkToFit="1"/>
      <protection/>
    </xf>
    <xf numFmtId="0" fontId="0" fillId="0" borderId="79" xfId="21" applyFont="1" applyFill="1" applyBorder="1" applyAlignment="1">
      <alignment horizontal="center" vertical="center"/>
      <protection/>
    </xf>
    <xf numFmtId="0" fontId="0" fillId="0" borderId="80" xfId="21" applyFill="1" applyBorder="1" applyAlignment="1">
      <alignment horizontal="center" vertical="center"/>
      <protection/>
    </xf>
    <xf numFmtId="0" fontId="0" fillId="0" borderId="33" xfId="21" applyFill="1" applyBorder="1" applyAlignment="1">
      <alignment horizontal="center" vertical="center"/>
      <protection/>
    </xf>
    <xf numFmtId="0" fontId="0" fillId="2" borderId="50" xfId="21" applyFill="1" applyBorder="1" applyAlignment="1">
      <alignment horizontal="center" vertical="center"/>
      <protection/>
    </xf>
    <xf numFmtId="0" fontId="17" fillId="5" borderId="79" xfId="21" applyFont="1" applyFill="1" applyBorder="1" applyAlignment="1">
      <alignment horizontal="center" vertical="center"/>
      <protection/>
    </xf>
    <xf numFmtId="0" fontId="17" fillId="5" borderId="80" xfId="21" applyFont="1" applyFill="1" applyBorder="1" applyAlignment="1">
      <alignment horizontal="center" vertical="center"/>
      <protection/>
    </xf>
    <xf numFmtId="0" fontId="17" fillId="5" borderId="33" xfId="21" applyFont="1" applyFill="1" applyBorder="1" applyAlignment="1">
      <alignment horizontal="center" vertical="center"/>
      <protection/>
    </xf>
    <xf numFmtId="0" fontId="17" fillId="6" borderId="79" xfId="21" applyFont="1" applyFill="1" applyBorder="1" applyAlignment="1">
      <alignment horizontal="center" vertical="center"/>
      <protection/>
    </xf>
    <xf numFmtId="0" fontId="17" fillId="6" borderId="80" xfId="21" applyFont="1" applyFill="1" applyBorder="1" applyAlignment="1">
      <alignment horizontal="center" vertical="center"/>
      <protection/>
    </xf>
    <xf numFmtId="0" fontId="17" fillId="6" borderId="33" xfId="21" applyFont="1" applyFill="1" applyBorder="1" applyAlignment="1">
      <alignment horizontal="center" vertical="center"/>
      <protection/>
    </xf>
    <xf numFmtId="0" fontId="24" fillId="0" borderId="79" xfId="21" applyFont="1" applyFill="1" applyBorder="1" applyAlignment="1">
      <alignment horizontal="center" vertical="center" wrapText="1"/>
      <protection/>
    </xf>
    <xf numFmtId="0" fontId="24" fillId="0" borderId="80" xfId="21" applyFont="1" applyFill="1" applyBorder="1" applyAlignment="1">
      <alignment horizontal="center" vertical="center" wrapText="1"/>
      <protection/>
    </xf>
    <xf numFmtId="0" fontId="24" fillId="0" borderId="33" xfId="21" applyFont="1" applyFill="1" applyBorder="1" applyAlignment="1">
      <alignment horizontal="center" vertical="center" wrapText="1"/>
      <protection/>
    </xf>
    <xf numFmtId="0" fontId="17" fillId="7" borderId="79" xfId="21" applyFont="1" applyFill="1" applyBorder="1" applyAlignment="1">
      <alignment horizontal="center" vertical="center"/>
      <protection/>
    </xf>
    <xf numFmtId="0" fontId="17" fillId="7" borderId="80" xfId="21" applyFont="1" applyFill="1" applyBorder="1" applyAlignment="1">
      <alignment horizontal="center" vertical="center"/>
      <protection/>
    </xf>
    <xf numFmtId="0" fontId="17" fillId="7" borderId="33" xfId="21" applyFont="1" applyFill="1" applyBorder="1" applyAlignment="1">
      <alignment horizontal="center" vertical="center"/>
      <protection/>
    </xf>
    <xf numFmtId="0" fontId="0" fillId="2" borderId="82" xfId="21" applyFill="1" applyBorder="1" applyAlignment="1">
      <alignment horizontal="center" vertical="center"/>
      <protection/>
    </xf>
    <xf numFmtId="0" fontId="0" fillId="2" borderId="57" xfId="21" applyFill="1" applyBorder="1" applyAlignment="1">
      <alignment horizontal="center" vertical="center"/>
      <protection/>
    </xf>
    <xf numFmtId="0" fontId="17" fillId="8" borderId="79" xfId="21" applyFont="1" applyFill="1" applyBorder="1" applyAlignment="1">
      <alignment horizontal="center" vertical="center"/>
      <protection/>
    </xf>
    <xf numFmtId="0" fontId="17" fillId="8" borderId="80" xfId="21" applyFont="1" applyFill="1" applyBorder="1" applyAlignment="1">
      <alignment horizontal="center" vertical="center"/>
      <protection/>
    </xf>
    <xf numFmtId="0" fontId="17" fillId="8" borderId="33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horizontal="right" vertical="center"/>
      <protection/>
    </xf>
    <xf numFmtId="0" fontId="0" fillId="2" borderId="68" xfId="21" applyFill="1" applyBorder="1" applyAlignment="1">
      <alignment horizontal="right" vertical="center"/>
      <protection/>
    </xf>
    <xf numFmtId="0" fontId="0" fillId="2" borderId="58" xfId="21" applyFill="1" applyBorder="1" applyAlignment="1">
      <alignment horizontal="right" vertical="center"/>
      <protection/>
    </xf>
    <xf numFmtId="0" fontId="0" fillId="2" borderId="83" xfId="21" applyFill="1" applyBorder="1" applyAlignment="1">
      <alignment horizontal="right" vertical="center"/>
      <protection/>
    </xf>
    <xf numFmtId="0" fontId="0" fillId="2" borderId="50" xfId="21" applyFill="1" applyBorder="1" applyAlignment="1">
      <alignment horizontal="right" vertical="center"/>
      <protection/>
    </xf>
    <xf numFmtId="0" fontId="0" fillId="2" borderId="0" xfId="21" applyFill="1" applyAlignment="1">
      <alignment horizontal="center" vertical="center"/>
      <protection/>
    </xf>
    <xf numFmtId="0" fontId="0" fillId="2" borderId="84" xfId="21" applyFill="1" applyBorder="1" applyAlignment="1">
      <alignment horizontal="center" vertical="center"/>
      <protection/>
    </xf>
    <xf numFmtId="0" fontId="0" fillId="2" borderId="68" xfId="21" applyFill="1" applyBorder="1" applyAlignment="1">
      <alignment horizontal="center" vertical="center"/>
      <protection/>
    </xf>
    <xf numFmtId="0" fontId="17" fillId="2" borderId="85" xfId="21" applyFont="1" applyFill="1" applyBorder="1" applyAlignment="1">
      <alignment horizontal="center" vertical="center" textRotation="255"/>
      <protection/>
    </xf>
    <xf numFmtId="0" fontId="17" fillId="2" borderId="77" xfId="21" applyFont="1" applyFill="1" applyBorder="1" applyAlignment="1">
      <alignment horizontal="center" vertical="center" textRotation="255"/>
      <protection/>
    </xf>
    <xf numFmtId="0" fontId="17" fillId="2" borderId="78" xfId="21" applyFont="1" applyFill="1" applyBorder="1" applyAlignment="1">
      <alignment horizontal="center" vertical="center" textRotation="255"/>
      <protection/>
    </xf>
    <xf numFmtId="0" fontId="17" fillId="2" borderId="46" xfId="21" applyFont="1" applyFill="1" applyBorder="1" applyAlignment="1">
      <alignment horizontal="center" vertical="center" textRotation="255"/>
      <protection/>
    </xf>
    <xf numFmtId="0" fontId="17" fillId="2" borderId="0" xfId="21" applyFont="1" applyFill="1" applyBorder="1" applyAlignment="1">
      <alignment horizontal="center" vertical="center" textRotation="255"/>
      <protection/>
    </xf>
    <xf numFmtId="0" fontId="17" fillId="2" borderId="54" xfId="21" applyFont="1" applyFill="1" applyBorder="1" applyAlignment="1">
      <alignment horizontal="center" vertical="center" textRotation="255"/>
      <protection/>
    </xf>
    <xf numFmtId="0" fontId="17" fillId="2" borderId="34" xfId="21" applyFont="1" applyFill="1" applyBorder="1" applyAlignment="1">
      <alignment horizontal="center" vertical="center" textRotation="255"/>
      <protection/>
    </xf>
    <xf numFmtId="0" fontId="17" fillId="2" borderId="13" xfId="21" applyFont="1" applyFill="1" applyBorder="1" applyAlignment="1">
      <alignment horizontal="center" vertical="center" textRotation="255"/>
      <protection/>
    </xf>
    <xf numFmtId="0" fontId="17" fillId="2" borderId="35" xfId="21" applyFont="1" applyFill="1" applyBorder="1" applyAlignment="1">
      <alignment horizontal="center" vertical="center" textRotation="255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18" fillId="2" borderId="50" xfId="21" applyFont="1" applyFill="1" applyBorder="1" applyAlignment="1">
      <alignment horizontal="center" vertical="center"/>
      <protection/>
    </xf>
    <xf numFmtId="0" fontId="18" fillId="2" borderId="51" xfId="21" applyFont="1" applyFill="1" applyBorder="1" applyAlignment="1">
      <alignment horizontal="center" vertical="center"/>
      <protection/>
    </xf>
    <xf numFmtId="0" fontId="0" fillId="2" borderId="83" xfId="21" applyFill="1" applyBorder="1" applyAlignment="1">
      <alignment horizontal="center" vertical="center"/>
      <protection/>
    </xf>
    <xf numFmtId="0" fontId="17" fillId="2" borderId="0" xfId="21" applyFont="1" applyFill="1" applyAlignment="1">
      <alignment horizontal="center" vertical="center"/>
      <protection/>
    </xf>
    <xf numFmtId="0" fontId="0" fillId="2" borderId="60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回さわやかカップジュニアリーグ決勝トーナメント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6829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8"/>
        <xdr:cNvSpPr>
          <a:spLocks/>
        </xdr:cNvSpPr>
      </xdr:nvSpPr>
      <xdr:spPr>
        <a:xfrm>
          <a:off x="0" y="0"/>
          <a:ext cx="6829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55</xdr:col>
      <xdr:colOff>228600</xdr:colOff>
      <xdr:row>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38125" y="76200"/>
          <a:ext cx="72294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第６回さわやかカップ・ジュニアリーグ</a:t>
          </a:r>
          <a:r>
            <a:rPr lang="en-US" cap="none" sz="1800" b="0" i="0" u="none" baseline="0">
              <a:solidFill>
                <a:srgbClr val="FF0000"/>
              </a:solidFill>
            </a:rPr>
            <a:t>
決勝トーナメント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47625</xdr:colOff>
      <xdr:row>38</xdr:row>
      <xdr:rowOff>66675</xdr:rowOff>
    </xdr:from>
    <xdr:to>
      <xdr:col>23</xdr:col>
      <xdr:colOff>19050</xdr:colOff>
      <xdr:row>40</xdr:row>
      <xdr:rowOff>66675</xdr:rowOff>
    </xdr:to>
    <xdr:sp>
      <xdr:nvSpPr>
        <xdr:cNvPr id="2" name="Oval 2"/>
        <xdr:cNvSpPr>
          <a:spLocks/>
        </xdr:cNvSpPr>
      </xdr:nvSpPr>
      <xdr:spPr>
        <a:xfrm>
          <a:off x="3352800" y="3028950"/>
          <a:ext cx="1238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39</xdr:row>
      <xdr:rowOff>9525</xdr:rowOff>
    </xdr:from>
    <xdr:to>
      <xdr:col>36</xdr:col>
      <xdr:colOff>28575</xdr:colOff>
      <xdr:row>40</xdr:row>
      <xdr:rowOff>66675</xdr:rowOff>
    </xdr:to>
    <xdr:sp>
      <xdr:nvSpPr>
        <xdr:cNvPr id="3" name="Oval 3"/>
        <xdr:cNvSpPr>
          <a:spLocks/>
        </xdr:cNvSpPr>
      </xdr:nvSpPr>
      <xdr:spPr>
        <a:xfrm>
          <a:off x="4352925" y="3048000"/>
          <a:ext cx="123825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6276975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6276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workbookViewId="0" topLeftCell="A1">
      <selection activeCell="J4" sqref="J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1" width="4.625" style="1" customWidth="1"/>
    <col min="12" max="12" width="6.875" style="1" customWidth="1"/>
    <col min="13" max="13" width="6.50390625" style="1" customWidth="1"/>
    <col min="14" max="14" width="8.125" style="1" customWidth="1"/>
    <col min="15" max="19" width="5.125" style="1" customWidth="1"/>
    <col min="20" max="20" width="8.00390625" style="1" customWidth="1"/>
    <col min="21" max="16384" width="9.00390625" style="1" customWidth="1"/>
  </cols>
  <sheetData>
    <row r="1" spans="1:19" ht="31.5" customHeight="1">
      <c r="A1" s="210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44"/>
      <c r="P1" s="144"/>
      <c r="Q1" s="144"/>
      <c r="R1" s="144"/>
      <c r="S1" s="144"/>
    </row>
    <row r="2" spans="1:19" ht="18" customHeight="1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45"/>
      <c r="P2" s="145"/>
      <c r="Q2" s="145"/>
      <c r="R2" s="145"/>
      <c r="S2" s="145"/>
    </row>
    <row r="3" spans="10:19" ht="15" customHeight="1">
      <c r="J3" s="232" t="s">
        <v>354</v>
      </c>
      <c r="K3" s="232"/>
      <c r="L3" s="232"/>
      <c r="M3" s="232"/>
      <c r="N3" s="232"/>
      <c r="O3" s="36"/>
      <c r="P3" s="36"/>
      <c r="Q3" s="36"/>
      <c r="R3" s="36"/>
      <c r="S3" s="36"/>
    </row>
    <row r="4" spans="10:13" ht="13.5" customHeight="1" thickBot="1">
      <c r="J4" s="36"/>
      <c r="K4" s="36"/>
      <c r="L4" s="36"/>
      <c r="M4" s="36"/>
    </row>
    <row r="5" spans="1:23" ht="15" thickBot="1">
      <c r="A5" s="7" t="s">
        <v>6</v>
      </c>
      <c r="B5" s="7"/>
      <c r="O5" s="234" t="s">
        <v>331</v>
      </c>
      <c r="P5" s="235"/>
      <c r="Q5" s="235"/>
      <c r="R5" s="235"/>
      <c r="S5" s="236"/>
      <c r="T5" s="237" t="s">
        <v>336</v>
      </c>
      <c r="U5" s="190" t="s">
        <v>29</v>
      </c>
      <c r="V5" s="190"/>
      <c r="W5" s="190"/>
    </row>
    <row r="6" spans="1:23" s="37" customFormat="1" ht="27" customHeight="1" thickBot="1">
      <c r="A6" s="229"/>
      <c r="B6" s="230"/>
      <c r="C6" s="231"/>
      <c r="D6" s="63" t="s">
        <v>14</v>
      </c>
      <c r="E6" s="3" t="s">
        <v>8</v>
      </c>
      <c r="F6" s="3" t="s">
        <v>27</v>
      </c>
      <c r="G6" s="3" t="s">
        <v>17</v>
      </c>
      <c r="H6" s="28" t="s">
        <v>20</v>
      </c>
      <c r="I6" s="60" t="s">
        <v>93</v>
      </c>
      <c r="J6" s="217" t="s">
        <v>15</v>
      </c>
      <c r="K6" s="218"/>
      <c r="L6" s="219"/>
      <c r="M6" s="8" t="s">
        <v>1</v>
      </c>
      <c r="N6" s="147" t="s">
        <v>5</v>
      </c>
      <c r="O6" s="151" t="s">
        <v>326</v>
      </c>
      <c r="P6" s="152" t="s">
        <v>327</v>
      </c>
      <c r="Q6" s="152" t="s">
        <v>328</v>
      </c>
      <c r="R6" s="152" t="s">
        <v>329</v>
      </c>
      <c r="S6" s="153" t="s">
        <v>330</v>
      </c>
      <c r="T6" s="238"/>
      <c r="U6" s="72" t="s">
        <v>30</v>
      </c>
      <c r="V6" s="1"/>
      <c r="W6" s="1"/>
    </row>
    <row r="7" spans="1:21" ht="20.25" customHeight="1">
      <c r="A7" s="220" t="s">
        <v>335</v>
      </c>
      <c r="B7" s="221"/>
      <c r="C7" s="222"/>
      <c r="D7" s="66"/>
      <c r="E7" s="21" t="s">
        <v>124</v>
      </c>
      <c r="F7" s="21" t="s">
        <v>107</v>
      </c>
      <c r="G7" s="21" t="s">
        <v>107</v>
      </c>
      <c r="H7" s="30" t="s">
        <v>188</v>
      </c>
      <c r="I7" s="29" t="s">
        <v>122</v>
      </c>
      <c r="J7" s="31">
        <f aca="true" t="shared" si="0" ref="J7:J12">IF(D7="○",1,0)+IF(E7="○",1,0)+IF(F7="○",1,0)+IF(G7="○",1,0)+IF(H7="○",1,0)+IF(I7="○",1,0)</f>
        <v>3</v>
      </c>
      <c r="K7" s="13">
        <f aca="true" t="shared" si="1" ref="K7:K12">IF(D7="●",1,0)+IF(E7="●",1,0)+IF(F7="●",1,0)+IF(G7="●",1,0)+IF(H7="●",1,0)+IF(I7="●",1,0)</f>
        <v>0</v>
      </c>
      <c r="L7" s="14">
        <f aca="true" t="shared" si="2" ref="L7:L12">IF(D7="△",1,0)+IF(E7="△",1,0)+IF(F7="△",1,0)+IF(G7="△",1,0)+IF(H7="△",1,0)+IF(I7="△",1,0)</f>
        <v>2</v>
      </c>
      <c r="M7" s="10">
        <f aca="true" t="shared" si="3" ref="M7:M12">IF(D7="",1,0)+IF(E7="",1,0)+IF(F7="",1,0)+IF(G7="",1,0)+IF(H7="",1,0)+IF(I7="",1,0)-1</f>
        <v>0</v>
      </c>
      <c r="N7" s="148">
        <v>2</v>
      </c>
      <c r="O7" s="155"/>
      <c r="P7" s="156">
        <v>2</v>
      </c>
      <c r="Q7" s="156">
        <v>2</v>
      </c>
      <c r="R7" s="156"/>
      <c r="S7" s="168">
        <v>1</v>
      </c>
      <c r="T7" s="10">
        <v>2</v>
      </c>
      <c r="U7" s="72" t="s">
        <v>31</v>
      </c>
    </row>
    <row r="8" spans="1:21" ht="20.25" customHeight="1">
      <c r="A8" s="223" t="s">
        <v>90</v>
      </c>
      <c r="B8" s="224"/>
      <c r="C8" s="225"/>
      <c r="D8" s="20" t="s">
        <v>124</v>
      </c>
      <c r="E8" s="67"/>
      <c r="F8" s="22" t="s">
        <v>106</v>
      </c>
      <c r="G8" s="29" t="s">
        <v>107</v>
      </c>
      <c r="H8" s="29" t="s">
        <v>106</v>
      </c>
      <c r="I8" s="29" t="s">
        <v>107</v>
      </c>
      <c r="J8" s="32">
        <f t="shared" si="0"/>
        <v>2</v>
      </c>
      <c r="K8" s="15">
        <f t="shared" si="1"/>
        <v>2</v>
      </c>
      <c r="L8" s="16">
        <f t="shared" si="2"/>
        <v>1</v>
      </c>
      <c r="M8" s="9">
        <f t="shared" si="3"/>
        <v>0</v>
      </c>
      <c r="N8" s="149">
        <v>3</v>
      </c>
      <c r="O8" s="157"/>
      <c r="P8" s="154">
        <v>1</v>
      </c>
      <c r="Q8" s="154">
        <v>1</v>
      </c>
      <c r="R8" s="154">
        <v>1</v>
      </c>
      <c r="S8" s="169">
        <v>2</v>
      </c>
      <c r="T8" s="9">
        <v>2</v>
      </c>
      <c r="U8" s="72" t="s">
        <v>32</v>
      </c>
    </row>
    <row r="9" spans="1:21" ht="20.25" customHeight="1">
      <c r="A9" s="226" t="s">
        <v>91</v>
      </c>
      <c r="B9" s="227"/>
      <c r="C9" s="228"/>
      <c r="D9" s="20" t="s">
        <v>106</v>
      </c>
      <c r="E9" s="22" t="s">
        <v>107</v>
      </c>
      <c r="F9" s="67"/>
      <c r="G9" s="22" t="s">
        <v>106</v>
      </c>
      <c r="H9" s="29" t="s">
        <v>106</v>
      </c>
      <c r="I9" s="61" t="s">
        <v>309</v>
      </c>
      <c r="J9" s="32">
        <f t="shared" si="0"/>
        <v>1</v>
      </c>
      <c r="K9" s="15">
        <f t="shared" si="1"/>
        <v>3</v>
      </c>
      <c r="L9" s="16">
        <f t="shared" si="2"/>
        <v>0</v>
      </c>
      <c r="M9" s="9">
        <f t="shared" si="3"/>
        <v>0</v>
      </c>
      <c r="N9" s="149">
        <v>5</v>
      </c>
      <c r="O9" s="157"/>
      <c r="P9" s="154">
        <v>1</v>
      </c>
      <c r="Q9" s="154">
        <v>2</v>
      </c>
      <c r="R9" s="154">
        <v>1</v>
      </c>
      <c r="S9" s="169"/>
      <c r="T9" s="9">
        <v>1</v>
      </c>
      <c r="U9" s="72" t="s">
        <v>33</v>
      </c>
    </row>
    <row r="10" spans="1:21" ht="20.25" customHeight="1">
      <c r="A10" s="211" t="s">
        <v>39</v>
      </c>
      <c r="B10" s="212"/>
      <c r="C10" s="213"/>
      <c r="D10" s="71" t="s">
        <v>106</v>
      </c>
      <c r="E10" s="22" t="s">
        <v>106</v>
      </c>
      <c r="F10" s="22" t="s">
        <v>107</v>
      </c>
      <c r="G10" s="67"/>
      <c r="H10" s="59" t="s">
        <v>106</v>
      </c>
      <c r="I10" s="68" t="s">
        <v>107</v>
      </c>
      <c r="J10" s="32">
        <f t="shared" si="0"/>
        <v>2</v>
      </c>
      <c r="K10" s="15">
        <f t="shared" si="1"/>
        <v>3</v>
      </c>
      <c r="L10" s="16">
        <f t="shared" si="2"/>
        <v>0</v>
      </c>
      <c r="M10" s="9">
        <f t="shared" si="3"/>
        <v>0</v>
      </c>
      <c r="N10" s="149">
        <v>4</v>
      </c>
      <c r="O10" s="157">
        <v>1</v>
      </c>
      <c r="P10" s="154">
        <v>1</v>
      </c>
      <c r="Q10" s="154">
        <v>1</v>
      </c>
      <c r="R10" s="154">
        <v>1</v>
      </c>
      <c r="S10" s="169">
        <v>1</v>
      </c>
      <c r="T10" s="9">
        <v>5</v>
      </c>
      <c r="U10" s="72" t="s">
        <v>34</v>
      </c>
    </row>
    <row r="11" spans="1:20" ht="20.25" customHeight="1">
      <c r="A11" s="214" t="s">
        <v>41</v>
      </c>
      <c r="B11" s="215"/>
      <c r="C11" s="216"/>
      <c r="D11" s="57" t="s">
        <v>188</v>
      </c>
      <c r="E11" s="58" t="s">
        <v>107</v>
      </c>
      <c r="F11" s="59" t="s">
        <v>107</v>
      </c>
      <c r="G11" s="59" t="s">
        <v>107</v>
      </c>
      <c r="H11" s="67"/>
      <c r="I11" s="68" t="s">
        <v>107</v>
      </c>
      <c r="J11" s="32">
        <f t="shared" si="0"/>
        <v>4</v>
      </c>
      <c r="K11" s="15">
        <f t="shared" si="1"/>
        <v>0</v>
      </c>
      <c r="L11" s="16">
        <f t="shared" si="2"/>
        <v>1</v>
      </c>
      <c r="M11" s="9">
        <f t="shared" si="3"/>
        <v>0</v>
      </c>
      <c r="N11" s="149">
        <v>1</v>
      </c>
      <c r="O11" s="157">
        <v>1</v>
      </c>
      <c r="P11" s="154">
        <v>1</v>
      </c>
      <c r="Q11" s="154"/>
      <c r="R11" s="154">
        <v>2</v>
      </c>
      <c r="S11" s="169">
        <v>1</v>
      </c>
      <c r="T11" s="9">
        <v>0</v>
      </c>
    </row>
    <row r="12" spans="1:20" ht="20.25" customHeight="1" thickBot="1">
      <c r="A12" s="202" t="s">
        <v>92</v>
      </c>
      <c r="B12" s="203"/>
      <c r="C12" s="204"/>
      <c r="D12" s="27" t="s">
        <v>106</v>
      </c>
      <c r="E12" s="23" t="s">
        <v>106</v>
      </c>
      <c r="F12" s="26" t="s">
        <v>309</v>
      </c>
      <c r="G12" s="26" t="s">
        <v>106</v>
      </c>
      <c r="H12" s="69" t="s">
        <v>123</v>
      </c>
      <c r="I12" s="70"/>
      <c r="J12" s="64">
        <f t="shared" si="0"/>
        <v>0</v>
      </c>
      <c r="K12" s="17">
        <f t="shared" si="1"/>
        <v>4</v>
      </c>
      <c r="L12" s="65">
        <f t="shared" si="2"/>
        <v>0</v>
      </c>
      <c r="M12" s="62">
        <f t="shared" si="3"/>
        <v>0</v>
      </c>
      <c r="N12" s="150">
        <v>6</v>
      </c>
      <c r="O12" s="158"/>
      <c r="P12" s="159">
        <v>2</v>
      </c>
      <c r="Q12" s="159"/>
      <c r="R12" s="159">
        <v>1</v>
      </c>
      <c r="S12" s="170">
        <v>1</v>
      </c>
      <c r="T12" s="171">
        <v>4</v>
      </c>
    </row>
    <row r="13" spans="1:20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205" t="s">
        <v>119</v>
      </c>
      <c r="L13" s="206"/>
      <c r="M13" s="77">
        <f>SUM(M7:M12)/2</f>
        <v>0</v>
      </c>
      <c r="N13" s="35"/>
      <c r="O13" s="160">
        <f>SUM(O7:O12)/2</f>
        <v>1</v>
      </c>
      <c r="P13" s="161">
        <f>SUM(P7:P12)/2</f>
        <v>4</v>
      </c>
      <c r="Q13" s="161">
        <f>SUM(Q7:Q12)/2</f>
        <v>3</v>
      </c>
      <c r="R13" s="161">
        <f>SUM(R7:R12)/2</f>
        <v>3</v>
      </c>
      <c r="S13" s="162">
        <f>SUM(S7:S12)/2</f>
        <v>3</v>
      </c>
      <c r="T13" s="62">
        <f>SUM(T7:T12)</f>
        <v>14</v>
      </c>
    </row>
    <row r="14" spans="1:2" ht="16.5" customHeight="1" thickBot="1">
      <c r="A14" s="7" t="s">
        <v>7</v>
      </c>
      <c r="B14" s="7"/>
    </row>
    <row r="15" spans="1:19" ht="16.5" customHeight="1" thickBot="1">
      <c r="A15" s="5" t="s">
        <v>2</v>
      </c>
      <c r="B15" s="18" t="s">
        <v>16</v>
      </c>
      <c r="C15" s="6" t="s">
        <v>3</v>
      </c>
      <c r="D15" s="191" t="s">
        <v>4</v>
      </c>
      <c r="E15" s="193"/>
      <c r="F15" s="193"/>
      <c r="G15" s="193"/>
      <c r="H15" s="193"/>
      <c r="I15" s="193"/>
      <c r="J15" s="193"/>
      <c r="K15" s="193"/>
      <c r="L15" s="192"/>
      <c r="M15" s="191" t="s">
        <v>26</v>
      </c>
      <c r="N15" s="193"/>
      <c r="O15" s="163" t="s">
        <v>332</v>
      </c>
      <c r="P15" s="48"/>
      <c r="Q15" s="48"/>
      <c r="R15" s="48"/>
      <c r="S15" s="48"/>
    </row>
    <row r="16" spans="1:20" ht="16.5" customHeight="1">
      <c r="A16" s="11">
        <v>39932</v>
      </c>
      <c r="B16" s="19">
        <v>0.4583333333333333</v>
      </c>
      <c r="C16" s="12" t="s">
        <v>114</v>
      </c>
      <c r="D16" s="207" t="s">
        <v>117</v>
      </c>
      <c r="E16" s="208"/>
      <c r="F16" s="208"/>
      <c r="G16" s="208"/>
      <c r="H16" s="208"/>
      <c r="I16" s="208"/>
      <c r="J16" s="208"/>
      <c r="K16" s="208"/>
      <c r="L16" s="209"/>
      <c r="M16" s="200" t="s">
        <v>115</v>
      </c>
      <c r="N16" s="201"/>
      <c r="O16" s="167" t="s">
        <v>17</v>
      </c>
      <c r="P16" s="46"/>
      <c r="Q16" s="46"/>
      <c r="R16" s="46"/>
      <c r="S16" s="46"/>
      <c r="T16"/>
    </row>
    <row r="17" spans="1:22" ht="16.5" customHeight="1">
      <c r="A17" s="38">
        <v>39937</v>
      </c>
      <c r="B17" s="39">
        <v>0.40972222222222227</v>
      </c>
      <c r="C17" s="40" t="s">
        <v>126</v>
      </c>
      <c r="D17" s="185" t="s">
        <v>125</v>
      </c>
      <c r="E17" s="186"/>
      <c r="F17" s="186"/>
      <c r="G17" s="186"/>
      <c r="H17" s="186"/>
      <c r="I17" s="186"/>
      <c r="J17" s="186"/>
      <c r="K17" s="186"/>
      <c r="L17" s="184"/>
      <c r="M17" s="183" t="s">
        <v>113</v>
      </c>
      <c r="N17" s="194"/>
      <c r="O17" s="165" t="s">
        <v>14</v>
      </c>
      <c r="P17" s="46"/>
      <c r="Q17" s="46"/>
      <c r="R17" s="46"/>
      <c r="S17" s="46"/>
      <c r="T17" s="56"/>
      <c r="U17" s="56"/>
      <c r="V17" s="56"/>
    </row>
    <row r="18" spans="1:22" ht="16.5" customHeight="1">
      <c r="A18" s="78">
        <v>39942</v>
      </c>
      <c r="B18" s="79">
        <v>0.4166666666666667</v>
      </c>
      <c r="C18" s="55" t="s">
        <v>128</v>
      </c>
      <c r="D18" s="195" t="s">
        <v>137</v>
      </c>
      <c r="E18" s="196"/>
      <c r="F18" s="196"/>
      <c r="G18" s="196"/>
      <c r="H18" s="196"/>
      <c r="I18" s="196"/>
      <c r="J18" s="196"/>
      <c r="K18" s="196"/>
      <c r="L18" s="197"/>
      <c r="M18" s="198" t="s">
        <v>113</v>
      </c>
      <c r="N18" s="199"/>
      <c r="O18" s="165" t="s">
        <v>333</v>
      </c>
      <c r="P18" s="46"/>
      <c r="Q18" s="46"/>
      <c r="R18" s="46"/>
      <c r="S18" s="46"/>
      <c r="T18" s="56"/>
      <c r="U18" s="56"/>
      <c r="V18" s="56"/>
    </row>
    <row r="19" spans="1:22" ht="16.5" customHeight="1">
      <c r="A19" s="38">
        <v>39943</v>
      </c>
      <c r="B19" s="39">
        <v>0.5833333333333334</v>
      </c>
      <c r="C19" s="40" t="s">
        <v>127</v>
      </c>
      <c r="D19" s="185" t="s">
        <v>140</v>
      </c>
      <c r="E19" s="186"/>
      <c r="F19" s="186"/>
      <c r="G19" s="186"/>
      <c r="H19" s="186"/>
      <c r="I19" s="186"/>
      <c r="J19" s="186"/>
      <c r="K19" s="186"/>
      <c r="L19" s="184"/>
      <c r="M19" s="183" t="s">
        <v>113</v>
      </c>
      <c r="N19" s="194"/>
      <c r="O19" s="165" t="s">
        <v>333</v>
      </c>
      <c r="P19" s="46"/>
      <c r="Q19" s="46"/>
      <c r="R19" s="46"/>
      <c r="S19" s="46"/>
      <c r="T19" s="56"/>
      <c r="U19" s="56"/>
      <c r="V19" s="56"/>
    </row>
    <row r="20" spans="1:22" ht="16.5" customHeight="1">
      <c r="A20" s="38">
        <v>39964</v>
      </c>
      <c r="B20" s="39">
        <v>0.6041666666666666</v>
      </c>
      <c r="C20" s="40" t="s">
        <v>145</v>
      </c>
      <c r="D20" s="185" t="s">
        <v>153</v>
      </c>
      <c r="E20" s="186"/>
      <c r="F20" s="186"/>
      <c r="G20" s="186"/>
      <c r="H20" s="186"/>
      <c r="I20" s="186"/>
      <c r="J20" s="186"/>
      <c r="K20" s="186"/>
      <c r="L20" s="184"/>
      <c r="M20" s="183" t="s">
        <v>113</v>
      </c>
      <c r="N20" s="194"/>
      <c r="O20" s="165" t="s">
        <v>17</v>
      </c>
      <c r="P20" s="46"/>
      <c r="Q20" s="46"/>
      <c r="R20" s="46"/>
      <c r="S20" s="46"/>
      <c r="T20" s="56"/>
      <c r="U20" s="56"/>
      <c r="V20" s="56"/>
    </row>
    <row r="21" spans="1:22" ht="16.5" customHeight="1">
      <c r="A21" s="38">
        <v>39971</v>
      </c>
      <c r="B21" s="39">
        <v>0.5659722222222222</v>
      </c>
      <c r="C21" s="40" t="s">
        <v>114</v>
      </c>
      <c r="D21" s="185" t="s">
        <v>158</v>
      </c>
      <c r="E21" s="186"/>
      <c r="F21" s="186"/>
      <c r="G21" s="186"/>
      <c r="H21" s="186"/>
      <c r="I21" s="186"/>
      <c r="J21" s="186"/>
      <c r="K21" s="186"/>
      <c r="L21" s="184"/>
      <c r="M21" s="183" t="s">
        <v>113</v>
      </c>
      <c r="N21" s="194"/>
      <c r="O21" s="165" t="s">
        <v>17</v>
      </c>
      <c r="P21" s="46"/>
      <c r="Q21" s="46"/>
      <c r="R21" s="46"/>
      <c r="S21" s="46"/>
      <c r="T21" s="56"/>
      <c r="U21" s="56"/>
      <c r="V21" s="56"/>
    </row>
    <row r="22" spans="1:22" ht="16.5" customHeight="1">
      <c r="A22" s="38">
        <v>39971</v>
      </c>
      <c r="B22" s="39">
        <v>0.625</v>
      </c>
      <c r="C22" s="40" t="s">
        <v>114</v>
      </c>
      <c r="D22" s="185" t="s">
        <v>159</v>
      </c>
      <c r="E22" s="186"/>
      <c r="F22" s="186"/>
      <c r="G22" s="186"/>
      <c r="H22" s="186"/>
      <c r="I22" s="186"/>
      <c r="J22" s="186"/>
      <c r="K22" s="186"/>
      <c r="L22" s="184"/>
      <c r="M22" s="183" t="s">
        <v>113</v>
      </c>
      <c r="N22" s="194"/>
      <c r="O22" s="165" t="s">
        <v>17</v>
      </c>
      <c r="P22" s="46"/>
      <c r="Q22" s="46"/>
      <c r="R22" s="46"/>
      <c r="S22" s="46"/>
      <c r="T22" s="56"/>
      <c r="U22" s="56"/>
      <c r="V22" s="56"/>
    </row>
    <row r="23" spans="1:22" ht="16.5" customHeight="1">
      <c r="A23" s="38">
        <v>39978</v>
      </c>
      <c r="B23" s="39">
        <v>0.4166666666666667</v>
      </c>
      <c r="C23" s="40" t="s">
        <v>152</v>
      </c>
      <c r="D23" s="185" t="s">
        <v>174</v>
      </c>
      <c r="E23" s="186"/>
      <c r="F23" s="186"/>
      <c r="G23" s="186"/>
      <c r="H23" s="186"/>
      <c r="I23" s="186"/>
      <c r="J23" s="186"/>
      <c r="K23" s="186"/>
      <c r="L23" s="184"/>
      <c r="M23" s="183" t="s">
        <v>113</v>
      </c>
      <c r="N23" s="194"/>
      <c r="O23" s="165" t="s">
        <v>8</v>
      </c>
      <c r="P23" s="46"/>
      <c r="Q23" s="46"/>
      <c r="R23" s="46"/>
      <c r="S23" s="46"/>
      <c r="T23" s="56"/>
      <c r="U23" s="56"/>
      <c r="V23" s="56"/>
    </row>
    <row r="24" spans="1:22" ht="16.5" customHeight="1">
      <c r="A24" s="84">
        <v>40005</v>
      </c>
      <c r="B24" s="85">
        <v>0.4583333333333333</v>
      </c>
      <c r="C24" s="86" t="s">
        <v>195</v>
      </c>
      <c r="D24" s="185" t="s">
        <v>198</v>
      </c>
      <c r="E24" s="186"/>
      <c r="F24" s="186"/>
      <c r="G24" s="186"/>
      <c r="H24" s="186"/>
      <c r="I24" s="186"/>
      <c r="J24" s="186"/>
      <c r="K24" s="186"/>
      <c r="L24" s="184"/>
      <c r="M24" s="183" t="s">
        <v>113</v>
      </c>
      <c r="N24" s="194"/>
      <c r="O24" s="165" t="s">
        <v>334</v>
      </c>
      <c r="P24" s="46"/>
      <c r="Q24" s="46"/>
      <c r="R24" s="46"/>
      <c r="S24" s="46"/>
      <c r="T24" s="56"/>
      <c r="U24" s="56"/>
      <c r="V24" s="56"/>
    </row>
    <row r="25" spans="1:22" ht="16.5" customHeight="1">
      <c r="A25" s="38">
        <v>40005</v>
      </c>
      <c r="B25" s="39">
        <v>0.5833333333333334</v>
      </c>
      <c r="C25" s="40" t="s">
        <v>127</v>
      </c>
      <c r="D25" s="185" t="s">
        <v>199</v>
      </c>
      <c r="E25" s="186"/>
      <c r="F25" s="186"/>
      <c r="G25" s="186"/>
      <c r="H25" s="186"/>
      <c r="I25" s="186"/>
      <c r="J25" s="186"/>
      <c r="K25" s="186"/>
      <c r="L25" s="184"/>
      <c r="M25" s="183" t="s">
        <v>113</v>
      </c>
      <c r="N25" s="194"/>
      <c r="O25" s="165" t="s">
        <v>333</v>
      </c>
      <c r="P25" s="46"/>
      <c r="Q25" s="46"/>
      <c r="R25" s="46"/>
      <c r="S25" s="46"/>
      <c r="T25" s="56"/>
      <c r="U25" s="56"/>
      <c r="V25" s="56"/>
    </row>
    <row r="26" spans="1:22" ht="16.5" customHeight="1">
      <c r="A26" s="38">
        <v>40005</v>
      </c>
      <c r="B26" s="39">
        <v>0.625</v>
      </c>
      <c r="C26" s="40" t="s">
        <v>194</v>
      </c>
      <c r="D26" s="185" t="s">
        <v>197</v>
      </c>
      <c r="E26" s="186"/>
      <c r="F26" s="186"/>
      <c r="G26" s="186"/>
      <c r="H26" s="186"/>
      <c r="I26" s="186"/>
      <c r="J26" s="186"/>
      <c r="K26" s="186"/>
      <c r="L26" s="184"/>
      <c r="M26" s="183" t="s">
        <v>113</v>
      </c>
      <c r="N26" s="194"/>
      <c r="O26" s="165" t="s">
        <v>8</v>
      </c>
      <c r="P26" s="46"/>
      <c r="Q26" s="46"/>
      <c r="R26" s="46"/>
      <c r="S26" s="46"/>
      <c r="T26" s="56"/>
      <c r="U26" s="56"/>
      <c r="V26" s="56"/>
    </row>
    <row r="27" spans="1:21" ht="16.5" customHeight="1">
      <c r="A27" s="38">
        <v>40048</v>
      </c>
      <c r="B27" s="39">
        <v>0.4583333333333333</v>
      </c>
      <c r="C27" s="40" t="s">
        <v>145</v>
      </c>
      <c r="D27" s="185" t="s">
        <v>292</v>
      </c>
      <c r="E27" s="186"/>
      <c r="F27" s="186"/>
      <c r="G27" s="186"/>
      <c r="H27" s="186"/>
      <c r="I27" s="186"/>
      <c r="J27" s="186"/>
      <c r="K27" s="186"/>
      <c r="L27" s="184"/>
      <c r="M27" s="183" t="s">
        <v>113</v>
      </c>
      <c r="N27" s="194"/>
      <c r="O27" s="165" t="s">
        <v>17</v>
      </c>
      <c r="P27" s="46"/>
      <c r="Q27" s="46"/>
      <c r="R27" s="46"/>
      <c r="S27" s="46"/>
      <c r="T27" s="56"/>
      <c r="U27" s="45"/>
    </row>
    <row r="28" spans="1:21" ht="16.5" customHeight="1">
      <c r="A28" s="38">
        <v>40048</v>
      </c>
      <c r="B28" s="39">
        <v>0.5902777777777778</v>
      </c>
      <c r="C28" s="40" t="s">
        <v>294</v>
      </c>
      <c r="D28" s="185" t="s">
        <v>293</v>
      </c>
      <c r="E28" s="186"/>
      <c r="F28" s="186"/>
      <c r="G28" s="186"/>
      <c r="H28" s="186"/>
      <c r="I28" s="186"/>
      <c r="J28" s="186"/>
      <c r="K28" s="186"/>
      <c r="L28" s="184"/>
      <c r="M28" s="183" t="s">
        <v>113</v>
      </c>
      <c r="N28" s="194"/>
      <c r="O28" s="165" t="s">
        <v>14</v>
      </c>
      <c r="P28" s="46"/>
      <c r="Q28" s="46"/>
      <c r="R28" s="46"/>
      <c r="S28" s="46"/>
      <c r="T28" s="46"/>
      <c r="U28" s="45"/>
    </row>
    <row r="29" spans="1:21" ht="16.5" customHeight="1" thickBot="1">
      <c r="A29" s="41">
        <v>40055</v>
      </c>
      <c r="B29" s="115">
        <v>0.625</v>
      </c>
      <c r="C29" s="43" t="s">
        <v>128</v>
      </c>
      <c r="D29" s="239" t="s">
        <v>304</v>
      </c>
      <c r="E29" s="240"/>
      <c r="F29" s="240"/>
      <c r="G29" s="240"/>
      <c r="H29" s="240"/>
      <c r="I29" s="240"/>
      <c r="J29" s="240"/>
      <c r="K29" s="240"/>
      <c r="L29" s="241"/>
      <c r="M29" s="242" t="s">
        <v>113</v>
      </c>
      <c r="N29" s="243"/>
      <c r="O29" s="166" t="s">
        <v>333</v>
      </c>
      <c r="P29" s="46"/>
      <c r="Q29" s="46"/>
      <c r="R29" s="46"/>
      <c r="S29" s="46"/>
      <c r="T29" s="46"/>
      <c r="U29" s="45"/>
    </row>
    <row r="30" spans="20:22" ht="16.5" customHeight="1">
      <c r="T30" s="56"/>
      <c r="U30" s="56"/>
      <c r="V30" s="56"/>
    </row>
    <row r="31" spans="1:2" ht="16.5" customHeight="1" thickBot="1">
      <c r="A31" s="7" t="s">
        <v>35</v>
      </c>
      <c r="B31" s="7"/>
    </row>
    <row r="32" spans="1:19" ht="16.5" customHeight="1" thickBot="1">
      <c r="A32" s="5" t="s">
        <v>2</v>
      </c>
      <c r="B32" s="18" t="s">
        <v>16</v>
      </c>
      <c r="C32" s="6" t="s">
        <v>3</v>
      </c>
      <c r="D32" s="191" t="s">
        <v>9</v>
      </c>
      <c r="E32" s="193"/>
      <c r="F32" s="193"/>
      <c r="G32" s="193"/>
      <c r="H32" s="193"/>
      <c r="I32" s="193"/>
      <c r="J32" s="193"/>
      <c r="K32" s="193"/>
      <c r="L32" s="192"/>
      <c r="M32" s="191" t="s">
        <v>26</v>
      </c>
      <c r="N32" s="192"/>
      <c r="O32" s="48"/>
      <c r="P32" s="48"/>
      <c r="Q32" s="48"/>
      <c r="R32" s="48"/>
      <c r="S32" s="48"/>
    </row>
    <row r="33" spans="1:21" ht="16.5" customHeight="1" thickBot="1">
      <c r="A33" s="187" t="s">
        <v>296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46"/>
      <c r="P33" s="146"/>
      <c r="Q33" s="146"/>
      <c r="R33" s="146"/>
      <c r="S33" s="146"/>
      <c r="U33" s="46"/>
    </row>
    <row r="34" spans="1:21" ht="16.5" customHeight="1">
      <c r="A34" s="1"/>
      <c r="B34" s="1"/>
      <c r="C34" s="1"/>
      <c r="D34" s="47"/>
      <c r="E34" s="47"/>
      <c r="F34" s="4"/>
      <c r="G34" s="4"/>
      <c r="H34" s="48"/>
      <c r="I34" s="48"/>
      <c r="J34" s="4"/>
      <c r="K34" s="4"/>
      <c r="L34" s="4"/>
      <c r="M34" s="4"/>
      <c r="U34" s="46"/>
    </row>
    <row r="35" spans="1:13" ht="16.5" customHeight="1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3.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3.5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3.5">
      <c r="A71" s="1"/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3.5">
      <c r="A72" s="1"/>
      <c r="B72" s="1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>
      <c r="A73" s="1"/>
      <c r="B73" s="1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3.5">
      <c r="A74" s="1"/>
      <c r="B74" s="1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3.5">
      <c r="A75" s="1"/>
      <c r="B75" s="1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3.5">
      <c r="A76" s="1"/>
      <c r="B76" s="1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4:13" ht="13.5"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4:13" ht="13.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13" ht="13.5"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48">
    <mergeCell ref="O5:S5"/>
    <mergeCell ref="T5:T6"/>
    <mergeCell ref="D29:L29"/>
    <mergeCell ref="M29:N29"/>
    <mergeCell ref="D25:L25"/>
    <mergeCell ref="M25:N25"/>
    <mergeCell ref="D28:L28"/>
    <mergeCell ref="M28:N28"/>
    <mergeCell ref="D26:L26"/>
    <mergeCell ref="M26:N26"/>
    <mergeCell ref="M27:N27"/>
    <mergeCell ref="D27:L27"/>
    <mergeCell ref="D22:L22"/>
    <mergeCell ref="M22:N22"/>
    <mergeCell ref="D23:L23"/>
    <mergeCell ref="M23:N23"/>
    <mergeCell ref="D24:L24"/>
    <mergeCell ref="M24:N24"/>
    <mergeCell ref="D20:L20"/>
    <mergeCell ref="M20:N20"/>
    <mergeCell ref="D21:L21"/>
    <mergeCell ref="M21:N21"/>
    <mergeCell ref="A1:N1"/>
    <mergeCell ref="A10:C10"/>
    <mergeCell ref="A11:C11"/>
    <mergeCell ref="J6:L6"/>
    <mergeCell ref="A7:C7"/>
    <mergeCell ref="A8:C8"/>
    <mergeCell ref="A9:C9"/>
    <mergeCell ref="A6:C6"/>
    <mergeCell ref="J3:N3"/>
    <mergeCell ref="A2:N2"/>
    <mergeCell ref="M16:N16"/>
    <mergeCell ref="A12:C12"/>
    <mergeCell ref="D15:L15"/>
    <mergeCell ref="M15:N15"/>
    <mergeCell ref="K13:L13"/>
    <mergeCell ref="D16:L16"/>
    <mergeCell ref="M32:N32"/>
    <mergeCell ref="D32:L32"/>
    <mergeCell ref="A33:N33"/>
    <mergeCell ref="U5:W5"/>
    <mergeCell ref="D19:L19"/>
    <mergeCell ref="M19:N19"/>
    <mergeCell ref="D17:L17"/>
    <mergeCell ref="M17:N17"/>
    <mergeCell ref="D18:L18"/>
    <mergeCell ref="M18:N18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 topLeftCell="A6">
      <selection activeCell="A9" sqref="A9:C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1" width="4.625" style="1" customWidth="1"/>
    <col min="12" max="12" width="6.875" style="1" customWidth="1"/>
    <col min="13" max="13" width="6.50390625" style="1" customWidth="1"/>
    <col min="14" max="14" width="8.125" style="1" customWidth="1"/>
    <col min="15" max="19" width="5.125" style="1" customWidth="1"/>
    <col min="20" max="20" width="8.125" style="1" customWidth="1"/>
    <col min="21" max="16384" width="9.00390625" style="1" customWidth="1"/>
  </cols>
  <sheetData>
    <row r="1" spans="1:14" ht="31.5" customHeight="1">
      <c r="A1" s="210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8" customHeight="1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0:14" ht="15" customHeight="1">
      <c r="J3" s="232" t="str">
        <f>Ａブロック!J3</f>
        <v>【2009.9.6現在】</v>
      </c>
      <c r="K3" s="232"/>
      <c r="L3" s="232"/>
      <c r="M3" s="232"/>
      <c r="N3" s="232"/>
    </row>
    <row r="4" spans="10:13" ht="13.5" customHeight="1" thickBot="1">
      <c r="J4" s="36"/>
      <c r="K4" s="36"/>
      <c r="L4" s="36"/>
      <c r="M4" s="36"/>
    </row>
    <row r="5" spans="1:23" ht="15" thickBot="1">
      <c r="A5" s="7" t="s">
        <v>18</v>
      </c>
      <c r="B5" s="7"/>
      <c r="O5" s="234" t="s">
        <v>331</v>
      </c>
      <c r="P5" s="235"/>
      <c r="Q5" s="235"/>
      <c r="R5" s="235"/>
      <c r="S5" s="236"/>
      <c r="T5" s="237" t="s">
        <v>336</v>
      </c>
      <c r="U5" s="190" t="s">
        <v>29</v>
      </c>
      <c r="V5" s="190"/>
      <c r="W5" s="190"/>
    </row>
    <row r="6" spans="1:23" s="37" customFormat="1" ht="27" customHeight="1" thickBot="1">
      <c r="A6" s="229"/>
      <c r="B6" s="230"/>
      <c r="C6" s="231"/>
      <c r="D6" s="63" t="s">
        <v>25</v>
      </c>
      <c r="E6" s="3" t="s">
        <v>11</v>
      </c>
      <c r="F6" s="3" t="s">
        <v>23</v>
      </c>
      <c r="G6" s="3" t="s">
        <v>10</v>
      </c>
      <c r="H6" s="28" t="s">
        <v>28</v>
      </c>
      <c r="I6" s="60" t="s">
        <v>95</v>
      </c>
      <c r="J6" s="217" t="s">
        <v>15</v>
      </c>
      <c r="K6" s="218"/>
      <c r="L6" s="219"/>
      <c r="M6" s="8" t="s">
        <v>1</v>
      </c>
      <c r="N6" s="8" t="s">
        <v>5</v>
      </c>
      <c r="O6" s="151" t="s">
        <v>326</v>
      </c>
      <c r="P6" s="152" t="s">
        <v>327</v>
      </c>
      <c r="Q6" s="152" t="s">
        <v>328</v>
      </c>
      <c r="R6" s="152" t="s">
        <v>329</v>
      </c>
      <c r="S6" s="153" t="s">
        <v>330</v>
      </c>
      <c r="T6" s="238"/>
      <c r="U6" s="72" t="s">
        <v>30</v>
      </c>
      <c r="V6" s="1"/>
      <c r="W6" s="1"/>
    </row>
    <row r="7" spans="1:21" ht="20.25" customHeight="1">
      <c r="A7" s="220" t="s">
        <v>339</v>
      </c>
      <c r="B7" s="221"/>
      <c r="C7" s="222"/>
      <c r="D7" s="66"/>
      <c r="E7" s="21" t="s">
        <v>107</v>
      </c>
      <c r="F7" s="21" t="s">
        <v>106</v>
      </c>
      <c r="G7" s="21" t="s">
        <v>107</v>
      </c>
      <c r="H7" s="30" t="s">
        <v>106</v>
      </c>
      <c r="I7" s="29" t="s">
        <v>107</v>
      </c>
      <c r="J7" s="31">
        <f aca="true" t="shared" si="0" ref="J7:J12">IF(D7="○",1,0)+IF(E7="○",1,0)+IF(F7="○",1,0)+IF(G7="○",1,0)+IF(H7="○",1,0)+IF(I7="○",1,0)</f>
        <v>3</v>
      </c>
      <c r="K7" s="13">
        <f aca="true" t="shared" si="1" ref="K7:K12">IF(D7="●",1,0)+IF(E7="●",1,0)+IF(F7="●",1,0)+IF(G7="●",1,0)+IF(H7="●",1,0)+IF(I7="●",1,0)</f>
        <v>2</v>
      </c>
      <c r="L7" s="14">
        <f aca="true" t="shared" si="2" ref="L7:L12">IF(D7="△",1,0)+IF(E7="△",1,0)+IF(F7="△",1,0)+IF(G7="△",1,0)+IF(H7="△",1,0)+IF(I7="△",1,0)</f>
        <v>0</v>
      </c>
      <c r="M7" s="10">
        <f aca="true" t="shared" si="3" ref="M7:M12">IF(D7="",1,0)+IF(E7="",1,0)+IF(F7="",1,0)+IF(G7="",1,0)+IF(H7="",1,0)+IF(I7="",1,0)-1</f>
        <v>0</v>
      </c>
      <c r="N7" s="10">
        <v>3</v>
      </c>
      <c r="O7" s="155"/>
      <c r="P7" s="156">
        <v>1</v>
      </c>
      <c r="Q7" s="156"/>
      <c r="R7" s="156">
        <v>4</v>
      </c>
      <c r="S7" s="168"/>
      <c r="T7" s="10">
        <v>1</v>
      </c>
      <c r="U7" s="72" t="s">
        <v>31</v>
      </c>
    </row>
    <row r="8" spans="1:21" ht="20.25" customHeight="1">
      <c r="A8" s="223" t="s">
        <v>48</v>
      </c>
      <c r="B8" s="224"/>
      <c r="C8" s="225"/>
      <c r="D8" s="20" t="s">
        <v>106</v>
      </c>
      <c r="E8" s="67"/>
      <c r="F8" s="22" t="s">
        <v>106</v>
      </c>
      <c r="G8" s="29" t="s">
        <v>106</v>
      </c>
      <c r="H8" s="29" t="s">
        <v>106</v>
      </c>
      <c r="I8" s="29" t="s">
        <v>106</v>
      </c>
      <c r="J8" s="32">
        <f t="shared" si="0"/>
        <v>0</v>
      </c>
      <c r="K8" s="15">
        <f t="shared" si="1"/>
        <v>5</v>
      </c>
      <c r="L8" s="16">
        <f t="shared" si="2"/>
        <v>0</v>
      </c>
      <c r="M8" s="9">
        <f t="shared" si="3"/>
        <v>0</v>
      </c>
      <c r="N8" s="9">
        <v>6</v>
      </c>
      <c r="O8" s="157"/>
      <c r="P8" s="154"/>
      <c r="Q8" s="154">
        <v>2</v>
      </c>
      <c r="R8" s="154">
        <v>2</v>
      </c>
      <c r="S8" s="169">
        <v>1</v>
      </c>
      <c r="T8" s="9">
        <v>2</v>
      </c>
      <c r="U8" s="72" t="s">
        <v>32</v>
      </c>
    </row>
    <row r="9" spans="1:21" ht="20.25" customHeight="1">
      <c r="A9" s="226" t="s">
        <v>49</v>
      </c>
      <c r="B9" s="227"/>
      <c r="C9" s="228"/>
      <c r="D9" s="20" t="s">
        <v>107</v>
      </c>
      <c r="E9" s="22" t="s">
        <v>107</v>
      </c>
      <c r="F9" s="67"/>
      <c r="G9" s="22" t="s">
        <v>107</v>
      </c>
      <c r="H9" s="29" t="s">
        <v>106</v>
      </c>
      <c r="I9" s="61" t="s">
        <v>107</v>
      </c>
      <c r="J9" s="32">
        <f t="shared" si="0"/>
        <v>4</v>
      </c>
      <c r="K9" s="15">
        <f t="shared" si="1"/>
        <v>1</v>
      </c>
      <c r="L9" s="16">
        <f t="shared" si="2"/>
        <v>0</v>
      </c>
      <c r="M9" s="9">
        <f t="shared" si="3"/>
        <v>0</v>
      </c>
      <c r="N9" s="9">
        <v>2</v>
      </c>
      <c r="O9" s="157"/>
      <c r="P9" s="154"/>
      <c r="Q9" s="154">
        <v>2</v>
      </c>
      <c r="R9" s="154">
        <v>3</v>
      </c>
      <c r="S9" s="169"/>
      <c r="T9" s="9">
        <v>1</v>
      </c>
      <c r="U9" s="72" t="s">
        <v>33</v>
      </c>
    </row>
    <row r="10" spans="1:21" ht="20.25" customHeight="1">
      <c r="A10" s="211" t="s">
        <v>46</v>
      </c>
      <c r="B10" s="212"/>
      <c r="C10" s="213"/>
      <c r="D10" s="71" t="s">
        <v>106</v>
      </c>
      <c r="E10" s="22" t="s">
        <v>107</v>
      </c>
      <c r="F10" s="22" t="s">
        <v>106</v>
      </c>
      <c r="G10" s="67"/>
      <c r="H10" s="59" t="s">
        <v>106</v>
      </c>
      <c r="I10" s="68" t="s">
        <v>106</v>
      </c>
      <c r="J10" s="32">
        <f t="shared" si="0"/>
        <v>1</v>
      </c>
      <c r="K10" s="15">
        <f t="shared" si="1"/>
        <v>4</v>
      </c>
      <c r="L10" s="16">
        <f t="shared" si="2"/>
        <v>0</v>
      </c>
      <c r="M10" s="9">
        <f t="shared" si="3"/>
        <v>0</v>
      </c>
      <c r="N10" s="9">
        <v>5</v>
      </c>
      <c r="O10" s="157"/>
      <c r="P10" s="154">
        <v>2</v>
      </c>
      <c r="Q10" s="154">
        <v>2</v>
      </c>
      <c r="R10" s="154">
        <v>1</v>
      </c>
      <c r="S10" s="169"/>
      <c r="T10" s="9">
        <v>2</v>
      </c>
      <c r="U10" s="72" t="s">
        <v>34</v>
      </c>
    </row>
    <row r="11" spans="1:20" ht="20.25" customHeight="1">
      <c r="A11" s="214" t="s">
        <v>47</v>
      </c>
      <c r="B11" s="215"/>
      <c r="C11" s="216"/>
      <c r="D11" s="57" t="s">
        <v>107</v>
      </c>
      <c r="E11" s="58" t="s">
        <v>107</v>
      </c>
      <c r="F11" s="59" t="s">
        <v>107</v>
      </c>
      <c r="G11" s="59" t="s">
        <v>107</v>
      </c>
      <c r="H11" s="67"/>
      <c r="I11" s="68" t="s">
        <v>107</v>
      </c>
      <c r="J11" s="32">
        <f t="shared" si="0"/>
        <v>5</v>
      </c>
      <c r="K11" s="15">
        <f t="shared" si="1"/>
        <v>0</v>
      </c>
      <c r="L11" s="16">
        <f t="shared" si="2"/>
        <v>0</v>
      </c>
      <c r="M11" s="9">
        <f t="shared" si="3"/>
        <v>0</v>
      </c>
      <c r="N11" s="9">
        <v>1</v>
      </c>
      <c r="O11" s="157"/>
      <c r="P11" s="154"/>
      <c r="Q11" s="154">
        <v>4</v>
      </c>
      <c r="R11" s="154">
        <v>1</v>
      </c>
      <c r="S11" s="169"/>
      <c r="T11" s="9">
        <v>3</v>
      </c>
    </row>
    <row r="12" spans="1:20" ht="20.25" customHeight="1" thickBot="1">
      <c r="A12" s="202" t="s">
        <v>94</v>
      </c>
      <c r="B12" s="203"/>
      <c r="C12" s="204"/>
      <c r="D12" s="27" t="s">
        <v>106</v>
      </c>
      <c r="E12" s="23" t="s">
        <v>107</v>
      </c>
      <c r="F12" s="26" t="s">
        <v>106</v>
      </c>
      <c r="G12" s="26" t="s">
        <v>107</v>
      </c>
      <c r="H12" s="69" t="s">
        <v>106</v>
      </c>
      <c r="I12" s="70"/>
      <c r="J12" s="64">
        <f t="shared" si="0"/>
        <v>2</v>
      </c>
      <c r="K12" s="17">
        <f t="shared" si="1"/>
        <v>3</v>
      </c>
      <c r="L12" s="65">
        <f t="shared" si="2"/>
        <v>0</v>
      </c>
      <c r="M12" s="62">
        <f t="shared" si="3"/>
        <v>0</v>
      </c>
      <c r="N12" s="62">
        <v>4</v>
      </c>
      <c r="O12" s="158"/>
      <c r="P12" s="159">
        <v>1</v>
      </c>
      <c r="Q12" s="159">
        <v>2</v>
      </c>
      <c r="R12" s="159">
        <v>1</v>
      </c>
      <c r="S12" s="170">
        <v>1</v>
      </c>
      <c r="T12" s="171">
        <v>6</v>
      </c>
    </row>
    <row r="13" spans="1:20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205" t="s">
        <v>119</v>
      </c>
      <c r="L13" s="206"/>
      <c r="M13" s="77">
        <f>SUM(M7:M12)/2</f>
        <v>0</v>
      </c>
      <c r="N13" s="35"/>
      <c r="O13" s="160">
        <f>SUM(O7:O12)/2</f>
        <v>0</v>
      </c>
      <c r="P13" s="161">
        <f>SUM(P7:P12)/2</f>
        <v>2</v>
      </c>
      <c r="Q13" s="161">
        <f>SUM(Q7:Q12)/2</f>
        <v>6</v>
      </c>
      <c r="R13" s="161">
        <f>SUM(R7:R12)/2</f>
        <v>6</v>
      </c>
      <c r="S13" s="162">
        <f>SUM(S7:S12)/2</f>
        <v>1</v>
      </c>
      <c r="T13" s="62">
        <f>SUM(T7:T12)</f>
        <v>15</v>
      </c>
    </row>
    <row r="14" spans="1:2" ht="16.5" customHeight="1" thickBot="1">
      <c r="A14" s="7" t="s">
        <v>7</v>
      </c>
      <c r="B14" s="7"/>
    </row>
    <row r="15" spans="1:15" ht="16.5" customHeight="1" thickBot="1">
      <c r="A15" s="5" t="s">
        <v>2</v>
      </c>
      <c r="B15" s="18" t="s">
        <v>16</v>
      </c>
      <c r="C15" s="6" t="s">
        <v>3</v>
      </c>
      <c r="D15" s="191" t="s">
        <v>4</v>
      </c>
      <c r="E15" s="193"/>
      <c r="F15" s="193"/>
      <c r="G15" s="193"/>
      <c r="H15" s="193"/>
      <c r="I15" s="193"/>
      <c r="J15" s="193"/>
      <c r="K15" s="193"/>
      <c r="L15" s="192"/>
      <c r="M15" s="191" t="s">
        <v>26</v>
      </c>
      <c r="N15" s="192"/>
      <c r="O15" s="163" t="s">
        <v>332</v>
      </c>
    </row>
    <row r="16" spans="1:19" ht="16.5" customHeight="1">
      <c r="A16" s="38">
        <v>39943</v>
      </c>
      <c r="B16" s="39">
        <v>0.3958333333333333</v>
      </c>
      <c r="C16" s="55" t="s">
        <v>133</v>
      </c>
      <c r="D16" s="185" t="s">
        <v>141</v>
      </c>
      <c r="E16" s="186"/>
      <c r="F16" s="186"/>
      <c r="G16" s="186"/>
      <c r="H16" s="186"/>
      <c r="I16" s="186"/>
      <c r="J16" s="186"/>
      <c r="K16" s="186"/>
      <c r="L16" s="184"/>
      <c r="M16" s="183" t="s">
        <v>113</v>
      </c>
      <c r="N16" s="194"/>
      <c r="O16" s="164" t="s">
        <v>95</v>
      </c>
      <c r="P16"/>
      <c r="Q16"/>
      <c r="R16"/>
      <c r="S16"/>
    </row>
    <row r="17" spans="1:19" ht="16.5" customHeight="1">
      <c r="A17" s="38">
        <v>39956</v>
      </c>
      <c r="B17" s="39">
        <v>0.3680555555555556</v>
      </c>
      <c r="C17" s="55" t="s">
        <v>147</v>
      </c>
      <c r="D17" s="185" t="s">
        <v>148</v>
      </c>
      <c r="E17" s="186"/>
      <c r="F17" s="186"/>
      <c r="G17" s="186"/>
      <c r="H17" s="186"/>
      <c r="I17" s="186"/>
      <c r="J17" s="186"/>
      <c r="K17" s="186"/>
      <c r="L17" s="184"/>
      <c r="M17" s="183" t="s">
        <v>113</v>
      </c>
      <c r="N17" s="194"/>
      <c r="O17" s="165" t="s">
        <v>25</v>
      </c>
      <c r="P17"/>
      <c r="Q17"/>
      <c r="R17"/>
      <c r="S17"/>
    </row>
    <row r="18" spans="1:19" ht="16.5" customHeight="1">
      <c r="A18" s="78">
        <v>39971</v>
      </c>
      <c r="B18" s="79">
        <v>0.4166666666666667</v>
      </c>
      <c r="C18" s="55" t="s">
        <v>151</v>
      </c>
      <c r="D18" s="185" t="s">
        <v>162</v>
      </c>
      <c r="E18" s="186"/>
      <c r="F18" s="186"/>
      <c r="G18" s="186"/>
      <c r="H18" s="186"/>
      <c r="I18" s="186"/>
      <c r="J18" s="186"/>
      <c r="K18" s="186"/>
      <c r="L18" s="184"/>
      <c r="M18" s="183" t="s">
        <v>113</v>
      </c>
      <c r="N18" s="194"/>
      <c r="O18" s="165" t="s">
        <v>28</v>
      </c>
      <c r="P18"/>
      <c r="Q18"/>
      <c r="R18"/>
      <c r="S18"/>
    </row>
    <row r="19" spans="1:19" ht="16.5" customHeight="1">
      <c r="A19" s="78">
        <v>39971</v>
      </c>
      <c r="B19" s="79">
        <v>0.5625</v>
      </c>
      <c r="C19" s="55" t="s">
        <v>151</v>
      </c>
      <c r="D19" s="185" t="s">
        <v>163</v>
      </c>
      <c r="E19" s="186"/>
      <c r="F19" s="186"/>
      <c r="G19" s="186"/>
      <c r="H19" s="186"/>
      <c r="I19" s="186"/>
      <c r="J19" s="186"/>
      <c r="K19" s="186"/>
      <c r="L19" s="184"/>
      <c r="M19" s="183" t="s">
        <v>113</v>
      </c>
      <c r="N19" s="194"/>
      <c r="O19" s="165" t="s">
        <v>28</v>
      </c>
      <c r="P19"/>
      <c r="Q19"/>
      <c r="R19"/>
      <c r="S19"/>
    </row>
    <row r="20" spans="1:19" ht="16.5" customHeight="1">
      <c r="A20" s="78">
        <v>39978</v>
      </c>
      <c r="B20" s="79">
        <v>0.5625</v>
      </c>
      <c r="C20" s="55" t="s">
        <v>168</v>
      </c>
      <c r="D20" s="185" t="s">
        <v>171</v>
      </c>
      <c r="E20" s="186"/>
      <c r="F20" s="186"/>
      <c r="G20" s="186"/>
      <c r="H20" s="186"/>
      <c r="I20" s="186"/>
      <c r="J20" s="186"/>
      <c r="K20" s="186"/>
      <c r="L20" s="184"/>
      <c r="M20" s="183" t="s">
        <v>113</v>
      </c>
      <c r="N20" s="194"/>
      <c r="O20" s="165" t="s">
        <v>10</v>
      </c>
      <c r="P20"/>
      <c r="Q20"/>
      <c r="R20"/>
      <c r="S20"/>
    </row>
    <row r="21" spans="1:19" ht="16.5" customHeight="1">
      <c r="A21" s="78">
        <v>39978</v>
      </c>
      <c r="B21" s="79">
        <v>0.5</v>
      </c>
      <c r="C21" s="55" t="s">
        <v>167</v>
      </c>
      <c r="D21" s="185" t="s">
        <v>175</v>
      </c>
      <c r="E21" s="186"/>
      <c r="F21" s="186"/>
      <c r="G21" s="186"/>
      <c r="H21" s="186"/>
      <c r="I21" s="186"/>
      <c r="J21" s="186"/>
      <c r="K21" s="186"/>
      <c r="L21" s="184"/>
      <c r="M21" s="183" t="s">
        <v>28</v>
      </c>
      <c r="N21" s="194"/>
      <c r="O21" s="165" t="s">
        <v>95</v>
      </c>
      <c r="P21"/>
      <c r="Q21"/>
      <c r="R21"/>
      <c r="S21"/>
    </row>
    <row r="22" spans="1:19" ht="16.5" customHeight="1">
      <c r="A22" s="78">
        <v>39978</v>
      </c>
      <c r="B22" s="79">
        <v>0.5729166666666666</v>
      </c>
      <c r="C22" s="55" t="s">
        <v>167</v>
      </c>
      <c r="D22" s="185" t="s">
        <v>176</v>
      </c>
      <c r="E22" s="186"/>
      <c r="F22" s="186"/>
      <c r="G22" s="186"/>
      <c r="H22" s="186"/>
      <c r="I22" s="186"/>
      <c r="J22" s="186"/>
      <c r="K22" s="186"/>
      <c r="L22" s="184"/>
      <c r="M22" s="183" t="s">
        <v>178</v>
      </c>
      <c r="N22" s="194"/>
      <c r="O22" s="165" t="s">
        <v>95</v>
      </c>
      <c r="P22"/>
      <c r="Q22"/>
      <c r="R22"/>
      <c r="S22"/>
    </row>
    <row r="23" spans="1:19" ht="16.5" customHeight="1">
      <c r="A23" s="78">
        <v>39978</v>
      </c>
      <c r="B23" s="79">
        <v>0.6458333333333334</v>
      </c>
      <c r="C23" s="55" t="s">
        <v>167</v>
      </c>
      <c r="D23" s="185" t="s">
        <v>177</v>
      </c>
      <c r="E23" s="186"/>
      <c r="F23" s="186"/>
      <c r="G23" s="186"/>
      <c r="H23" s="186"/>
      <c r="I23" s="186"/>
      <c r="J23" s="186"/>
      <c r="K23" s="186"/>
      <c r="L23" s="184"/>
      <c r="M23" s="183" t="s">
        <v>23</v>
      </c>
      <c r="N23" s="194"/>
      <c r="O23" s="165" t="s">
        <v>95</v>
      </c>
      <c r="P23"/>
      <c r="Q23"/>
      <c r="R23"/>
      <c r="S23"/>
    </row>
    <row r="24" spans="1:19" ht="16.5" customHeight="1">
      <c r="A24" s="78">
        <v>39998</v>
      </c>
      <c r="B24" s="79">
        <v>0.5625</v>
      </c>
      <c r="C24" s="55" t="s">
        <v>189</v>
      </c>
      <c r="D24" s="185" t="s">
        <v>190</v>
      </c>
      <c r="E24" s="186"/>
      <c r="F24" s="186"/>
      <c r="G24" s="186"/>
      <c r="H24" s="186"/>
      <c r="I24" s="186"/>
      <c r="J24" s="186"/>
      <c r="K24" s="186"/>
      <c r="L24" s="184"/>
      <c r="M24" s="183" t="s">
        <v>113</v>
      </c>
      <c r="N24" s="194"/>
      <c r="O24" s="165" t="s">
        <v>28</v>
      </c>
      <c r="P24"/>
      <c r="Q24"/>
      <c r="R24"/>
      <c r="S24"/>
    </row>
    <row r="25" spans="1:19" ht="16.5" customHeight="1">
      <c r="A25" s="78">
        <v>40005</v>
      </c>
      <c r="B25" s="79">
        <v>0.5833333333333334</v>
      </c>
      <c r="C25" s="55" t="s">
        <v>196</v>
      </c>
      <c r="D25" s="185" t="s">
        <v>201</v>
      </c>
      <c r="E25" s="186"/>
      <c r="F25" s="186"/>
      <c r="G25" s="186"/>
      <c r="H25" s="186"/>
      <c r="I25" s="186"/>
      <c r="J25" s="186"/>
      <c r="K25" s="186"/>
      <c r="L25" s="184"/>
      <c r="M25" s="183" t="s">
        <v>113</v>
      </c>
      <c r="N25" s="194"/>
      <c r="O25" s="165" t="s">
        <v>23</v>
      </c>
      <c r="P25"/>
      <c r="Q25"/>
      <c r="R25"/>
      <c r="S25"/>
    </row>
    <row r="26" spans="1:19" ht="16.5" customHeight="1">
      <c r="A26" s="78">
        <v>40006</v>
      </c>
      <c r="B26" s="79">
        <v>0.4375</v>
      </c>
      <c r="C26" s="55" t="s">
        <v>168</v>
      </c>
      <c r="D26" s="185" t="s">
        <v>200</v>
      </c>
      <c r="E26" s="186"/>
      <c r="F26" s="186"/>
      <c r="G26" s="186"/>
      <c r="H26" s="186"/>
      <c r="I26" s="186"/>
      <c r="J26" s="186"/>
      <c r="K26" s="186"/>
      <c r="L26" s="184"/>
      <c r="M26" s="183" t="s">
        <v>113</v>
      </c>
      <c r="N26" s="194"/>
      <c r="O26" s="165" t="s">
        <v>10</v>
      </c>
      <c r="P26"/>
      <c r="Q26"/>
      <c r="R26"/>
      <c r="S26"/>
    </row>
    <row r="27" spans="1:19" ht="16.5" customHeight="1">
      <c r="A27" s="78">
        <v>40013</v>
      </c>
      <c r="B27" s="79">
        <v>0.4166666666666667</v>
      </c>
      <c r="C27" s="55" t="s">
        <v>203</v>
      </c>
      <c r="D27" s="185" t="s">
        <v>211</v>
      </c>
      <c r="E27" s="186"/>
      <c r="F27" s="186"/>
      <c r="G27" s="186"/>
      <c r="H27" s="186"/>
      <c r="I27" s="186"/>
      <c r="J27" s="186"/>
      <c r="K27" s="186"/>
      <c r="L27" s="184"/>
      <c r="M27" s="183" t="s">
        <v>113</v>
      </c>
      <c r="N27" s="194"/>
      <c r="O27" s="165" t="s">
        <v>95</v>
      </c>
      <c r="P27"/>
      <c r="Q27"/>
      <c r="R27"/>
      <c r="S27"/>
    </row>
    <row r="28" spans="1:19" ht="16.5" customHeight="1">
      <c r="A28" s="78">
        <v>40014</v>
      </c>
      <c r="B28" s="79">
        <v>0.5625</v>
      </c>
      <c r="C28" s="55" t="s">
        <v>157</v>
      </c>
      <c r="D28" s="185" t="s">
        <v>210</v>
      </c>
      <c r="E28" s="186"/>
      <c r="F28" s="186"/>
      <c r="G28" s="186"/>
      <c r="H28" s="186"/>
      <c r="I28" s="186"/>
      <c r="J28" s="186"/>
      <c r="K28" s="186"/>
      <c r="L28" s="184"/>
      <c r="M28" s="183" t="s">
        <v>204</v>
      </c>
      <c r="N28" s="194"/>
      <c r="O28" s="165" t="s">
        <v>11</v>
      </c>
      <c r="P28"/>
      <c r="Q28"/>
      <c r="R28"/>
      <c r="S28"/>
    </row>
    <row r="29" spans="1:19" ht="16.5" customHeight="1">
      <c r="A29" s="78">
        <v>40014</v>
      </c>
      <c r="B29" s="79">
        <v>0.6458333333333334</v>
      </c>
      <c r="C29" s="55" t="s">
        <v>157</v>
      </c>
      <c r="D29" s="185" t="s">
        <v>212</v>
      </c>
      <c r="E29" s="186"/>
      <c r="F29" s="186"/>
      <c r="G29" s="186"/>
      <c r="H29" s="186"/>
      <c r="I29" s="186"/>
      <c r="J29" s="186"/>
      <c r="K29" s="186"/>
      <c r="L29" s="184"/>
      <c r="M29" s="183" t="s">
        <v>205</v>
      </c>
      <c r="N29" s="194"/>
      <c r="O29" s="172" t="s">
        <v>11</v>
      </c>
      <c r="P29"/>
      <c r="Q29"/>
      <c r="R29"/>
      <c r="S29"/>
    </row>
    <row r="30" spans="1:22" ht="16.5" customHeight="1" thickBot="1">
      <c r="A30" s="41">
        <v>40055</v>
      </c>
      <c r="B30" s="42">
        <v>0.4166666666666667</v>
      </c>
      <c r="C30" s="43" t="s">
        <v>203</v>
      </c>
      <c r="D30" s="239" t="s">
        <v>303</v>
      </c>
      <c r="E30" s="240"/>
      <c r="F30" s="240"/>
      <c r="G30" s="240"/>
      <c r="H30" s="240"/>
      <c r="I30" s="240"/>
      <c r="J30" s="240"/>
      <c r="K30" s="240"/>
      <c r="L30" s="241"/>
      <c r="M30" s="242" t="s">
        <v>113</v>
      </c>
      <c r="N30" s="243"/>
      <c r="O30" s="166" t="s">
        <v>95</v>
      </c>
      <c r="P30" s="56"/>
      <c r="Q30" s="56"/>
      <c r="R30" s="56"/>
      <c r="S30" s="56"/>
      <c r="T30" s="56"/>
      <c r="U30" s="56"/>
      <c r="V30" s="56"/>
    </row>
    <row r="31" spans="16:22" ht="16.5" customHeight="1">
      <c r="P31" s="56"/>
      <c r="Q31" s="56"/>
      <c r="R31" s="56"/>
      <c r="S31" s="56"/>
      <c r="T31" s="56"/>
      <c r="U31" s="56"/>
      <c r="V31" s="56"/>
    </row>
    <row r="32" spans="1:15" ht="16.5" customHeight="1" thickBot="1">
      <c r="A32" s="7" t="s">
        <v>35</v>
      </c>
      <c r="B32" s="7"/>
      <c r="O32" s="48"/>
    </row>
    <row r="33" spans="1:15" ht="16.5" customHeight="1" thickBot="1">
      <c r="A33" s="5" t="s">
        <v>2</v>
      </c>
      <c r="B33" s="18" t="s">
        <v>16</v>
      </c>
      <c r="C33" s="6" t="s">
        <v>3</v>
      </c>
      <c r="D33" s="191" t="s">
        <v>9</v>
      </c>
      <c r="E33" s="193"/>
      <c r="F33" s="193"/>
      <c r="G33" s="193"/>
      <c r="H33" s="193"/>
      <c r="I33" s="193"/>
      <c r="J33" s="193"/>
      <c r="K33" s="193"/>
      <c r="L33" s="192"/>
      <c r="M33" s="191" t="s">
        <v>26</v>
      </c>
      <c r="N33" s="192"/>
      <c r="O33" s="146"/>
    </row>
    <row r="34" spans="1:21" ht="16.5" customHeight="1" thickBot="1">
      <c r="A34" s="187" t="s">
        <v>296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U34" s="46"/>
    </row>
    <row r="35" spans="1:21" ht="16.5" customHeight="1">
      <c r="A35" s="1"/>
      <c r="B35" s="1"/>
      <c r="C35" s="1"/>
      <c r="D35" s="47"/>
      <c r="E35" s="47"/>
      <c r="F35" s="4"/>
      <c r="G35" s="4"/>
      <c r="H35" s="48"/>
      <c r="I35" s="48"/>
      <c r="J35" s="4"/>
      <c r="K35" s="4"/>
      <c r="L35" s="4"/>
      <c r="M35" s="4"/>
      <c r="U35" s="46"/>
    </row>
    <row r="36" spans="1:13" ht="16.5" customHeight="1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3.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3.5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3.5">
      <c r="A71" s="1"/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3.5">
      <c r="A72" s="1"/>
      <c r="B72" s="1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>
      <c r="A73" s="1"/>
      <c r="B73" s="1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3.5">
      <c r="A74" s="1"/>
      <c r="B74" s="1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3.5">
      <c r="A75" s="1"/>
      <c r="B75" s="1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3.5">
      <c r="A76" s="1"/>
      <c r="B76" s="1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3.5">
      <c r="A77" s="1"/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4:13" ht="13.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13" ht="13.5"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4:13" ht="13.5">
      <c r="D80" s="4"/>
      <c r="E80" s="4"/>
      <c r="F80" s="4"/>
      <c r="G80" s="4"/>
      <c r="H80" s="4"/>
      <c r="I80" s="4"/>
      <c r="J80" s="4"/>
      <c r="K80" s="4"/>
      <c r="L80" s="4"/>
      <c r="M80" s="4"/>
    </row>
  </sheetData>
  <mergeCells count="50">
    <mergeCell ref="O5:S5"/>
    <mergeCell ref="T5:T6"/>
    <mergeCell ref="A34:N34"/>
    <mergeCell ref="D29:L29"/>
    <mergeCell ref="M29:N29"/>
    <mergeCell ref="D27:L27"/>
    <mergeCell ref="M27:N27"/>
    <mergeCell ref="D28:L28"/>
    <mergeCell ref="M28:N28"/>
    <mergeCell ref="M33:N33"/>
    <mergeCell ref="D30:L30"/>
    <mergeCell ref="M30:N30"/>
    <mergeCell ref="D25:L25"/>
    <mergeCell ref="M25:N25"/>
    <mergeCell ref="D26:L26"/>
    <mergeCell ref="M26:N26"/>
    <mergeCell ref="D33:L33"/>
    <mergeCell ref="U5:W5"/>
    <mergeCell ref="A2:N2"/>
    <mergeCell ref="M16:N16"/>
    <mergeCell ref="A12:C12"/>
    <mergeCell ref="D15:L15"/>
    <mergeCell ref="M15:N15"/>
    <mergeCell ref="K13:L13"/>
    <mergeCell ref="D17:L17"/>
    <mergeCell ref="M17:N17"/>
    <mergeCell ref="D19:L19"/>
    <mergeCell ref="M19:N19"/>
    <mergeCell ref="A1:N1"/>
    <mergeCell ref="A10:C10"/>
    <mergeCell ref="A11:C11"/>
    <mergeCell ref="J6:L6"/>
    <mergeCell ref="A7:C7"/>
    <mergeCell ref="A8:C8"/>
    <mergeCell ref="A9:C9"/>
    <mergeCell ref="A6:C6"/>
    <mergeCell ref="D16:L16"/>
    <mergeCell ref="J3:N3"/>
    <mergeCell ref="D18:L18"/>
    <mergeCell ref="M18:N18"/>
    <mergeCell ref="D24:L24"/>
    <mergeCell ref="M24:N24"/>
    <mergeCell ref="D20:L20"/>
    <mergeCell ref="M20:N20"/>
    <mergeCell ref="D21:L21"/>
    <mergeCell ref="M21:N21"/>
    <mergeCell ref="D22:L22"/>
    <mergeCell ref="M22:N22"/>
    <mergeCell ref="D23:L23"/>
    <mergeCell ref="M23:N23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workbookViewId="0" topLeftCell="A1">
      <selection activeCell="T24" sqref="T2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1" width="4.625" style="1" customWidth="1"/>
    <col min="12" max="12" width="6.875" style="1" customWidth="1"/>
    <col min="13" max="13" width="6.50390625" style="1" customWidth="1"/>
    <col min="14" max="14" width="8.125" style="1" customWidth="1"/>
    <col min="15" max="19" width="5.125" style="1" customWidth="1"/>
    <col min="20" max="20" width="8.00390625" style="1" customWidth="1"/>
    <col min="21" max="26" width="3.625" style="1" customWidth="1"/>
    <col min="27" max="27" width="6.125" style="1" customWidth="1"/>
    <col min="28" max="32" width="3.625" style="1" customWidth="1"/>
    <col min="33" max="16384" width="9.00390625" style="1" customWidth="1"/>
  </cols>
  <sheetData>
    <row r="1" spans="1:14" ht="31.5" customHeight="1">
      <c r="A1" s="210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8" customHeight="1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0:14" ht="15" customHeight="1">
      <c r="J3" s="232" t="str">
        <f>Ａブロック!J3</f>
        <v>【2009.9.6現在】</v>
      </c>
      <c r="K3" s="232"/>
      <c r="L3" s="232"/>
      <c r="M3" s="232"/>
      <c r="N3" s="232"/>
    </row>
    <row r="4" spans="10:13" ht="13.5" customHeight="1" thickBot="1">
      <c r="J4" s="36"/>
      <c r="K4" s="36"/>
      <c r="L4" s="36"/>
      <c r="M4" s="36"/>
    </row>
    <row r="5" spans="1:23" ht="15" customHeight="1" thickBot="1">
      <c r="A5" s="7" t="s">
        <v>19</v>
      </c>
      <c r="B5" s="7"/>
      <c r="O5" s="234" t="s">
        <v>331</v>
      </c>
      <c r="P5" s="235"/>
      <c r="Q5" s="235"/>
      <c r="R5" s="235"/>
      <c r="S5" s="236"/>
      <c r="T5" s="237" t="s">
        <v>336</v>
      </c>
      <c r="U5" s="190" t="s">
        <v>29</v>
      </c>
      <c r="V5" s="190"/>
      <c r="W5" s="190"/>
    </row>
    <row r="6" spans="1:23" s="37" customFormat="1" ht="27" customHeight="1" thickBot="1">
      <c r="A6" s="229"/>
      <c r="B6" s="230"/>
      <c r="C6" s="231"/>
      <c r="D6" s="63" t="s">
        <v>97</v>
      </c>
      <c r="E6" s="3" t="s">
        <v>98</v>
      </c>
      <c r="F6" s="3" t="s">
        <v>0</v>
      </c>
      <c r="G6" s="3" t="s">
        <v>99</v>
      </c>
      <c r="H6" s="28" t="s">
        <v>100</v>
      </c>
      <c r="I6" s="60" t="s">
        <v>24</v>
      </c>
      <c r="J6" s="217" t="s">
        <v>15</v>
      </c>
      <c r="K6" s="218"/>
      <c r="L6" s="219"/>
      <c r="M6" s="8" t="s">
        <v>1</v>
      </c>
      <c r="N6" s="8" t="s">
        <v>5</v>
      </c>
      <c r="O6" s="151" t="s">
        <v>326</v>
      </c>
      <c r="P6" s="152" t="s">
        <v>327</v>
      </c>
      <c r="Q6" s="152" t="s">
        <v>328</v>
      </c>
      <c r="R6" s="152" t="s">
        <v>329</v>
      </c>
      <c r="S6" s="153" t="s">
        <v>330</v>
      </c>
      <c r="T6" s="238"/>
      <c r="U6" s="72" t="s">
        <v>30</v>
      </c>
      <c r="V6" s="1"/>
      <c r="W6" s="1"/>
    </row>
    <row r="7" spans="1:21" ht="20.25" customHeight="1">
      <c r="A7" s="220" t="s">
        <v>340</v>
      </c>
      <c r="B7" s="221"/>
      <c r="C7" s="222"/>
      <c r="D7" s="66"/>
      <c r="E7" s="21" t="s">
        <v>123</v>
      </c>
      <c r="F7" s="21" t="s">
        <v>107</v>
      </c>
      <c r="G7" s="21" t="s">
        <v>106</v>
      </c>
      <c r="H7" s="30" t="s">
        <v>106</v>
      </c>
      <c r="I7" s="29" t="s">
        <v>106</v>
      </c>
      <c r="J7" s="31">
        <f aca="true" t="shared" si="0" ref="J7:J12">IF(D7="○",1,0)+IF(E7="○",1,0)+IF(F7="○",1,0)+IF(G7="○",1,0)+IF(H7="○",1,0)+IF(I7="○",1,0)</f>
        <v>1</v>
      </c>
      <c r="K7" s="13">
        <f aca="true" t="shared" si="1" ref="K7:K12">IF(D7="●",1,0)+IF(E7="●",1,0)+IF(F7="●",1,0)+IF(G7="●",1,0)+IF(H7="●",1,0)+IF(I7="●",1,0)</f>
        <v>4</v>
      </c>
      <c r="L7" s="14">
        <f aca="true" t="shared" si="2" ref="L7:L12">IF(D7="△",1,0)+IF(E7="△",1,0)+IF(F7="△",1,0)+IF(G7="△",1,0)+IF(H7="△",1,0)+IF(I7="△",1,0)</f>
        <v>0</v>
      </c>
      <c r="M7" s="10">
        <f aca="true" t="shared" si="3" ref="M7:M12">IF(D7="",1,0)+IF(E7="",1,0)+IF(F7="",1,0)+IF(G7="",1,0)+IF(H7="",1,0)+IF(I7="",1,0)-1</f>
        <v>0</v>
      </c>
      <c r="N7" s="10">
        <v>5</v>
      </c>
      <c r="O7" s="155">
        <v>1</v>
      </c>
      <c r="P7" s="156">
        <v>1</v>
      </c>
      <c r="Q7" s="156"/>
      <c r="R7" s="156">
        <v>2</v>
      </c>
      <c r="S7" s="168">
        <v>1</v>
      </c>
      <c r="T7" s="10">
        <v>5</v>
      </c>
      <c r="U7" s="72" t="s">
        <v>31</v>
      </c>
    </row>
    <row r="8" spans="1:21" ht="20.25" customHeight="1">
      <c r="A8" s="223" t="s">
        <v>40</v>
      </c>
      <c r="B8" s="224"/>
      <c r="C8" s="225"/>
      <c r="D8" s="20" t="s">
        <v>122</v>
      </c>
      <c r="E8" s="67"/>
      <c r="F8" s="22" t="s">
        <v>107</v>
      </c>
      <c r="G8" s="29" t="s">
        <v>123</v>
      </c>
      <c r="H8" s="29" t="s">
        <v>106</v>
      </c>
      <c r="I8" s="29" t="s">
        <v>107</v>
      </c>
      <c r="J8" s="32">
        <f t="shared" si="0"/>
        <v>3</v>
      </c>
      <c r="K8" s="15">
        <f t="shared" si="1"/>
        <v>2</v>
      </c>
      <c r="L8" s="16">
        <f t="shared" si="2"/>
        <v>0</v>
      </c>
      <c r="M8" s="9">
        <f t="shared" si="3"/>
        <v>0</v>
      </c>
      <c r="N8" s="9">
        <v>3</v>
      </c>
      <c r="O8" s="157"/>
      <c r="P8" s="154">
        <v>2</v>
      </c>
      <c r="Q8" s="154">
        <v>1</v>
      </c>
      <c r="R8" s="154">
        <v>2</v>
      </c>
      <c r="S8" s="169"/>
      <c r="T8" s="9">
        <v>3</v>
      </c>
      <c r="U8" s="72" t="s">
        <v>32</v>
      </c>
    </row>
    <row r="9" spans="1:21" ht="20.25" customHeight="1">
      <c r="A9" s="226" t="s">
        <v>36</v>
      </c>
      <c r="B9" s="227"/>
      <c r="C9" s="228"/>
      <c r="D9" s="20" t="s">
        <v>106</v>
      </c>
      <c r="E9" s="22" t="s">
        <v>106</v>
      </c>
      <c r="F9" s="67"/>
      <c r="G9" s="22" t="s">
        <v>106</v>
      </c>
      <c r="H9" s="29" t="s">
        <v>106</v>
      </c>
      <c r="I9" s="61" t="s">
        <v>136</v>
      </c>
      <c r="J9" s="32">
        <f t="shared" si="0"/>
        <v>1</v>
      </c>
      <c r="K9" s="15">
        <f t="shared" si="1"/>
        <v>4</v>
      </c>
      <c r="L9" s="16">
        <f t="shared" si="2"/>
        <v>0</v>
      </c>
      <c r="M9" s="9">
        <f t="shared" si="3"/>
        <v>0</v>
      </c>
      <c r="N9" s="9">
        <v>4</v>
      </c>
      <c r="O9" s="157"/>
      <c r="P9" s="154">
        <v>1</v>
      </c>
      <c r="Q9" s="154">
        <v>2</v>
      </c>
      <c r="R9" s="154">
        <v>2</v>
      </c>
      <c r="S9" s="169"/>
      <c r="T9" s="9">
        <v>1</v>
      </c>
      <c r="U9" s="72" t="s">
        <v>33</v>
      </c>
    </row>
    <row r="10" spans="1:21" ht="20.25" customHeight="1">
      <c r="A10" s="211" t="s">
        <v>50</v>
      </c>
      <c r="B10" s="212"/>
      <c r="C10" s="213"/>
      <c r="D10" s="71" t="s">
        <v>107</v>
      </c>
      <c r="E10" s="22" t="s">
        <v>122</v>
      </c>
      <c r="F10" s="22" t="s">
        <v>107</v>
      </c>
      <c r="G10" s="67"/>
      <c r="H10" s="59" t="s">
        <v>107</v>
      </c>
      <c r="I10" s="68" t="s">
        <v>107</v>
      </c>
      <c r="J10" s="32">
        <f t="shared" si="0"/>
        <v>5</v>
      </c>
      <c r="K10" s="15">
        <f t="shared" si="1"/>
        <v>0</v>
      </c>
      <c r="L10" s="16">
        <f t="shared" si="2"/>
        <v>0</v>
      </c>
      <c r="M10" s="9">
        <f t="shared" si="3"/>
        <v>0</v>
      </c>
      <c r="N10" s="9">
        <v>1</v>
      </c>
      <c r="O10" s="157"/>
      <c r="P10" s="154"/>
      <c r="Q10" s="154">
        <v>2</v>
      </c>
      <c r="R10" s="154">
        <v>2</v>
      </c>
      <c r="S10" s="169">
        <v>1</v>
      </c>
      <c r="T10" s="9">
        <v>2</v>
      </c>
      <c r="U10" s="72" t="s">
        <v>34</v>
      </c>
    </row>
    <row r="11" spans="1:20" ht="20.25" customHeight="1">
      <c r="A11" s="214" t="s">
        <v>96</v>
      </c>
      <c r="B11" s="215"/>
      <c r="C11" s="216"/>
      <c r="D11" s="57" t="s">
        <v>107</v>
      </c>
      <c r="E11" s="58" t="s">
        <v>107</v>
      </c>
      <c r="F11" s="59" t="s">
        <v>107</v>
      </c>
      <c r="G11" s="59" t="s">
        <v>106</v>
      </c>
      <c r="H11" s="67"/>
      <c r="I11" s="68" t="s">
        <v>107</v>
      </c>
      <c r="J11" s="32">
        <f t="shared" si="0"/>
        <v>4</v>
      </c>
      <c r="K11" s="15">
        <f t="shared" si="1"/>
        <v>1</v>
      </c>
      <c r="L11" s="16">
        <f t="shared" si="2"/>
        <v>0</v>
      </c>
      <c r="M11" s="9">
        <f t="shared" si="3"/>
        <v>0</v>
      </c>
      <c r="N11" s="9">
        <v>2</v>
      </c>
      <c r="O11" s="157">
        <v>1</v>
      </c>
      <c r="P11" s="154"/>
      <c r="Q11" s="154">
        <v>2</v>
      </c>
      <c r="R11" s="154">
        <v>2</v>
      </c>
      <c r="S11" s="169"/>
      <c r="T11" s="9">
        <v>2</v>
      </c>
    </row>
    <row r="12" spans="1:20" ht="20.25" customHeight="1" thickBot="1">
      <c r="A12" s="202" t="s">
        <v>37</v>
      </c>
      <c r="B12" s="203"/>
      <c r="C12" s="204"/>
      <c r="D12" s="27" t="s">
        <v>107</v>
      </c>
      <c r="E12" s="23" t="s">
        <v>106</v>
      </c>
      <c r="F12" s="26" t="s">
        <v>123</v>
      </c>
      <c r="G12" s="26" t="s">
        <v>106</v>
      </c>
      <c r="H12" s="69" t="s">
        <v>106</v>
      </c>
      <c r="I12" s="70"/>
      <c r="J12" s="64">
        <f t="shared" si="0"/>
        <v>1</v>
      </c>
      <c r="K12" s="17">
        <f t="shared" si="1"/>
        <v>4</v>
      </c>
      <c r="L12" s="65">
        <f t="shared" si="2"/>
        <v>0</v>
      </c>
      <c r="M12" s="62">
        <f t="shared" si="3"/>
        <v>0</v>
      </c>
      <c r="N12" s="62">
        <v>6</v>
      </c>
      <c r="O12" s="158"/>
      <c r="P12" s="159">
        <v>2</v>
      </c>
      <c r="Q12" s="159">
        <v>1</v>
      </c>
      <c r="R12" s="159"/>
      <c r="S12" s="170">
        <v>2</v>
      </c>
      <c r="T12" s="171">
        <v>2</v>
      </c>
    </row>
    <row r="13" spans="1:20" ht="20.25" customHeight="1" thickBot="1">
      <c r="A13" s="252" t="s">
        <v>337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05" t="s">
        <v>119</v>
      </c>
      <c r="L13" s="206"/>
      <c r="M13" s="77">
        <f>SUM(M7:M12)/2</f>
        <v>0</v>
      </c>
      <c r="N13" s="35"/>
      <c r="O13" s="160">
        <f>SUM(O7:O12)/2</f>
        <v>1</v>
      </c>
      <c r="P13" s="161">
        <f>SUM(P7:P12)/2</f>
        <v>3</v>
      </c>
      <c r="Q13" s="161">
        <f>SUM(Q7:Q12)/2</f>
        <v>4</v>
      </c>
      <c r="R13" s="161">
        <f>SUM(R7:R12)/2</f>
        <v>5</v>
      </c>
      <c r="S13" s="162">
        <f>SUM(S7:S12)/2</f>
        <v>2</v>
      </c>
      <c r="T13" s="62">
        <f>SUM(T7:T12)</f>
        <v>15</v>
      </c>
    </row>
    <row r="14" spans="1:20" ht="20.25" customHeight="1">
      <c r="A14" s="24"/>
      <c r="B14" s="24"/>
      <c r="C14" s="25"/>
      <c r="D14" s="33"/>
      <c r="E14" s="33"/>
      <c r="F14" s="33"/>
      <c r="G14" s="33"/>
      <c r="H14" s="33"/>
      <c r="I14" s="33"/>
      <c r="J14" s="34"/>
      <c r="K14" s="173"/>
      <c r="L14" s="173"/>
      <c r="M14" s="35"/>
      <c r="N14" s="35"/>
      <c r="P14" s="35"/>
      <c r="Q14" s="35"/>
      <c r="R14" s="35"/>
      <c r="S14" s="35"/>
      <c r="T14" s="35"/>
    </row>
    <row r="15" spans="1:2" ht="16.5" customHeight="1" thickBot="1">
      <c r="A15" s="7" t="s">
        <v>7</v>
      </c>
      <c r="B15" s="7"/>
    </row>
    <row r="16" spans="1:27" ht="16.5" customHeight="1" thickBot="1">
      <c r="A16" s="5" t="s">
        <v>2</v>
      </c>
      <c r="B16" s="18" t="s">
        <v>16</v>
      </c>
      <c r="C16" s="6" t="s">
        <v>3</v>
      </c>
      <c r="D16" s="191" t="s">
        <v>4</v>
      </c>
      <c r="E16" s="193"/>
      <c r="F16" s="193"/>
      <c r="G16" s="193"/>
      <c r="H16" s="193"/>
      <c r="I16" s="193"/>
      <c r="J16" s="193"/>
      <c r="K16" s="193"/>
      <c r="L16" s="192"/>
      <c r="M16" s="191" t="s">
        <v>26</v>
      </c>
      <c r="N16" s="192"/>
      <c r="O16" s="163" t="s">
        <v>332</v>
      </c>
      <c r="U16" s="255" t="s">
        <v>299</v>
      </c>
      <c r="V16" s="256"/>
      <c r="W16" s="256"/>
      <c r="X16" s="256"/>
      <c r="Y16" s="257"/>
      <c r="Z16" s="109" t="s">
        <v>298</v>
      </c>
      <c r="AA16" s="109" t="s">
        <v>297</v>
      </c>
    </row>
    <row r="17" spans="1:27" ht="16.5" customHeight="1">
      <c r="A17" s="11">
        <v>39932</v>
      </c>
      <c r="B17" s="19">
        <v>0.4375</v>
      </c>
      <c r="C17" s="12" t="s">
        <v>110</v>
      </c>
      <c r="D17" s="207" t="s">
        <v>111</v>
      </c>
      <c r="E17" s="208"/>
      <c r="F17" s="208"/>
      <c r="G17" s="208"/>
      <c r="H17" s="208"/>
      <c r="I17" s="208"/>
      <c r="J17" s="208"/>
      <c r="K17" s="208"/>
      <c r="L17" s="209"/>
      <c r="M17" s="200" t="s">
        <v>113</v>
      </c>
      <c r="N17" s="251"/>
      <c r="O17" s="164" t="s">
        <v>97</v>
      </c>
      <c r="P17"/>
      <c r="Q17"/>
      <c r="R17"/>
      <c r="S17"/>
      <c r="T17"/>
      <c r="U17" s="110">
        <v>2</v>
      </c>
      <c r="V17" s="110">
        <v>5</v>
      </c>
      <c r="W17" s="111">
        <v>10</v>
      </c>
      <c r="X17" s="111">
        <v>2</v>
      </c>
      <c r="Y17" s="111">
        <v>3</v>
      </c>
      <c r="Z17" s="111">
        <f aca="true" t="shared" si="4" ref="Z17:Z22">SUM(U17:Y17)</f>
        <v>22</v>
      </c>
      <c r="AA17" s="254">
        <f>Z17-Z18</f>
        <v>-21</v>
      </c>
    </row>
    <row r="18" spans="1:27" ht="16.5" customHeight="1">
      <c r="A18" s="38">
        <v>39935</v>
      </c>
      <c r="B18" s="39">
        <v>0.4166666666666667</v>
      </c>
      <c r="C18" s="40" t="s">
        <v>132</v>
      </c>
      <c r="D18" s="185" t="s">
        <v>131</v>
      </c>
      <c r="E18" s="186"/>
      <c r="F18" s="186"/>
      <c r="G18" s="186"/>
      <c r="H18" s="186"/>
      <c r="I18" s="186"/>
      <c r="J18" s="186"/>
      <c r="K18" s="186"/>
      <c r="L18" s="184"/>
      <c r="M18" s="183" t="s">
        <v>121</v>
      </c>
      <c r="N18" s="245"/>
      <c r="O18" s="165" t="s">
        <v>97</v>
      </c>
      <c r="P18" s="56"/>
      <c r="Q18" s="56"/>
      <c r="R18" s="56"/>
      <c r="S18" s="56"/>
      <c r="T18" s="56"/>
      <c r="U18" s="110">
        <v>3</v>
      </c>
      <c r="V18" s="110">
        <v>10</v>
      </c>
      <c r="W18" s="111">
        <v>7</v>
      </c>
      <c r="X18" s="111">
        <v>16</v>
      </c>
      <c r="Y18" s="111">
        <v>7</v>
      </c>
      <c r="Z18" s="111">
        <f t="shared" si="4"/>
        <v>43</v>
      </c>
      <c r="AA18" s="254"/>
    </row>
    <row r="19" spans="1:27" ht="16.5" customHeight="1">
      <c r="A19" s="78">
        <v>39942</v>
      </c>
      <c r="B19" s="79">
        <v>0.625</v>
      </c>
      <c r="C19" s="55" t="s">
        <v>120</v>
      </c>
      <c r="D19" s="195" t="s">
        <v>142</v>
      </c>
      <c r="E19" s="196"/>
      <c r="F19" s="196"/>
      <c r="G19" s="196"/>
      <c r="H19" s="196"/>
      <c r="I19" s="196"/>
      <c r="J19" s="196"/>
      <c r="K19" s="196"/>
      <c r="L19" s="197"/>
      <c r="M19" s="198" t="s">
        <v>113</v>
      </c>
      <c r="N19" s="244"/>
      <c r="O19" s="165" t="s">
        <v>338</v>
      </c>
      <c r="P19" s="56"/>
      <c r="Q19" s="56"/>
      <c r="R19" s="56"/>
      <c r="S19" s="56"/>
      <c r="T19" s="56"/>
      <c r="U19" s="110">
        <v>15</v>
      </c>
      <c r="V19" s="110">
        <v>4</v>
      </c>
      <c r="W19" s="111">
        <v>4</v>
      </c>
      <c r="X19" s="111">
        <v>7</v>
      </c>
      <c r="Y19" s="111">
        <v>5</v>
      </c>
      <c r="Z19" s="111">
        <f t="shared" si="4"/>
        <v>35</v>
      </c>
      <c r="AA19" s="254">
        <f>Z19-Z20</f>
        <v>-15</v>
      </c>
    </row>
    <row r="20" spans="1:27" ht="16.5" customHeight="1">
      <c r="A20" s="38">
        <v>39943</v>
      </c>
      <c r="B20" s="39">
        <v>0.5625</v>
      </c>
      <c r="C20" s="40" t="s">
        <v>129</v>
      </c>
      <c r="D20" s="185" t="s">
        <v>138</v>
      </c>
      <c r="E20" s="186"/>
      <c r="F20" s="186"/>
      <c r="G20" s="186"/>
      <c r="H20" s="186"/>
      <c r="I20" s="186"/>
      <c r="J20" s="186"/>
      <c r="K20" s="186"/>
      <c r="L20" s="184"/>
      <c r="M20" s="183" t="s">
        <v>113</v>
      </c>
      <c r="N20" s="245"/>
      <c r="O20" s="165" t="s">
        <v>24</v>
      </c>
      <c r="P20" s="56"/>
      <c r="Q20" s="56"/>
      <c r="R20" s="56"/>
      <c r="S20" s="56"/>
      <c r="T20" s="56"/>
      <c r="U20" s="110">
        <v>4</v>
      </c>
      <c r="V20" s="110">
        <v>5</v>
      </c>
      <c r="W20" s="111">
        <v>9</v>
      </c>
      <c r="X20" s="111">
        <v>10</v>
      </c>
      <c r="Y20" s="111">
        <v>22</v>
      </c>
      <c r="Z20" s="111">
        <f t="shared" si="4"/>
        <v>50</v>
      </c>
      <c r="AA20" s="254"/>
    </row>
    <row r="21" spans="1:27" ht="16.5" customHeight="1">
      <c r="A21" s="38">
        <v>39977</v>
      </c>
      <c r="B21" s="39">
        <v>0.5833333333333334</v>
      </c>
      <c r="C21" s="40" t="s">
        <v>165</v>
      </c>
      <c r="D21" s="185" t="s">
        <v>169</v>
      </c>
      <c r="E21" s="186"/>
      <c r="F21" s="186"/>
      <c r="G21" s="186"/>
      <c r="H21" s="186"/>
      <c r="I21" s="186"/>
      <c r="J21" s="186"/>
      <c r="K21" s="186"/>
      <c r="L21" s="184"/>
      <c r="M21" s="183" t="s">
        <v>113</v>
      </c>
      <c r="N21" s="245"/>
      <c r="O21" s="165" t="s">
        <v>0</v>
      </c>
      <c r="P21" s="56"/>
      <c r="Q21" s="56"/>
      <c r="R21" s="56"/>
      <c r="S21" s="56"/>
      <c r="T21" s="56"/>
      <c r="U21" s="110">
        <v>5</v>
      </c>
      <c r="V21" s="110">
        <v>4</v>
      </c>
      <c r="W21" s="111">
        <v>2</v>
      </c>
      <c r="X21" s="111">
        <v>0</v>
      </c>
      <c r="Y21" s="111">
        <v>7</v>
      </c>
      <c r="Z21" s="111">
        <f t="shared" si="4"/>
        <v>18</v>
      </c>
      <c r="AA21" s="254">
        <f>Z21-Z22</f>
        <v>-42</v>
      </c>
    </row>
    <row r="22" spans="1:27" ht="16.5" customHeight="1">
      <c r="A22" s="38">
        <v>39978</v>
      </c>
      <c r="B22" s="39">
        <v>0.3958333333333333</v>
      </c>
      <c r="C22" s="40" t="s">
        <v>166</v>
      </c>
      <c r="D22" s="185" t="s">
        <v>170</v>
      </c>
      <c r="E22" s="186"/>
      <c r="F22" s="186"/>
      <c r="G22" s="186"/>
      <c r="H22" s="186"/>
      <c r="I22" s="186"/>
      <c r="J22" s="186"/>
      <c r="K22" s="186"/>
      <c r="L22" s="184"/>
      <c r="M22" s="183" t="s">
        <v>113</v>
      </c>
      <c r="N22" s="245"/>
      <c r="O22" s="165" t="s">
        <v>100</v>
      </c>
      <c r="P22" s="56"/>
      <c r="Q22" s="56"/>
      <c r="R22" s="56"/>
      <c r="S22" s="56"/>
      <c r="T22" s="56"/>
      <c r="U22" s="110">
        <v>7</v>
      </c>
      <c r="V22" s="110">
        <v>15</v>
      </c>
      <c r="W22" s="111">
        <v>23</v>
      </c>
      <c r="X22" s="111">
        <v>12</v>
      </c>
      <c r="Y22" s="111">
        <v>3</v>
      </c>
      <c r="Z22" s="111">
        <f t="shared" si="4"/>
        <v>60</v>
      </c>
      <c r="AA22" s="254"/>
    </row>
    <row r="23" spans="1:27" ht="16.5" customHeight="1">
      <c r="A23" s="38">
        <v>39984</v>
      </c>
      <c r="B23" s="39">
        <v>0.5833333333333334</v>
      </c>
      <c r="C23" s="40" t="s">
        <v>179</v>
      </c>
      <c r="D23" s="185" t="s">
        <v>180</v>
      </c>
      <c r="E23" s="186"/>
      <c r="F23" s="186"/>
      <c r="G23" s="186"/>
      <c r="H23" s="186"/>
      <c r="I23" s="186"/>
      <c r="J23" s="186"/>
      <c r="K23" s="186"/>
      <c r="L23" s="184"/>
      <c r="M23" s="183" t="s">
        <v>113</v>
      </c>
      <c r="N23" s="245"/>
      <c r="O23" s="165" t="s">
        <v>99</v>
      </c>
      <c r="P23" s="56"/>
      <c r="Q23" s="56"/>
      <c r="R23" s="56"/>
      <c r="S23" s="56"/>
      <c r="T23" s="56"/>
      <c r="U23" s="253"/>
      <c r="V23" s="253"/>
      <c r="W23" s="253"/>
      <c r="X23" s="253"/>
      <c r="Y23" s="253"/>
      <c r="Z23" s="253"/>
      <c r="AA23" s="253"/>
    </row>
    <row r="24" spans="1:22" ht="16.5" customHeight="1">
      <c r="A24" s="38">
        <v>39991</v>
      </c>
      <c r="B24" s="39">
        <v>0.4583333333333333</v>
      </c>
      <c r="C24" s="40" t="s">
        <v>184</v>
      </c>
      <c r="D24" s="185" t="s">
        <v>185</v>
      </c>
      <c r="E24" s="186"/>
      <c r="F24" s="186"/>
      <c r="G24" s="186"/>
      <c r="H24" s="186"/>
      <c r="I24" s="186"/>
      <c r="J24" s="186"/>
      <c r="K24" s="186"/>
      <c r="L24" s="184"/>
      <c r="M24" s="183" t="s">
        <v>113</v>
      </c>
      <c r="N24" s="245"/>
      <c r="O24" s="165" t="s">
        <v>99</v>
      </c>
      <c r="P24" s="56"/>
      <c r="Q24" s="56"/>
      <c r="R24" s="56"/>
      <c r="S24" s="56"/>
      <c r="T24" s="56"/>
      <c r="U24" s="56"/>
      <c r="V24" s="56"/>
    </row>
    <row r="25" spans="1:22" ht="16.5" customHeight="1">
      <c r="A25" s="38">
        <v>39998</v>
      </c>
      <c r="B25" s="39">
        <v>0.4375</v>
      </c>
      <c r="C25" s="40" t="s">
        <v>132</v>
      </c>
      <c r="D25" s="185" t="s">
        <v>191</v>
      </c>
      <c r="E25" s="186"/>
      <c r="F25" s="186"/>
      <c r="G25" s="186"/>
      <c r="H25" s="186"/>
      <c r="I25" s="186"/>
      <c r="J25" s="186"/>
      <c r="K25" s="186"/>
      <c r="L25" s="184"/>
      <c r="M25" s="183" t="s">
        <v>113</v>
      </c>
      <c r="N25" s="245"/>
      <c r="O25" s="165" t="s">
        <v>97</v>
      </c>
      <c r="P25" s="56"/>
      <c r="Q25" s="56"/>
      <c r="R25" s="56"/>
      <c r="S25" s="56"/>
      <c r="T25" s="56"/>
      <c r="U25" s="56"/>
      <c r="V25" s="56"/>
    </row>
    <row r="26" spans="1:22" ht="16.5" customHeight="1">
      <c r="A26" s="38">
        <v>39999</v>
      </c>
      <c r="B26" s="39">
        <v>0.3958333333333333</v>
      </c>
      <c r="C26" s="40" t="s">
        <v>132</v>
      </c>
      <c r="D26" s="185" t="s">
        <v>192</v>
      </c>
      <c r="E26" s="186"/>
      <c r="F26" s="186"/>
      <c r="G26" s="186"/>
      <c r="H26" s="186"/>
      <c r="I26" s="186"/>
      <c r="J26" s="186"/>
      <c r="K26" s="186"/>
      <c r="L26" s="184"/>
      <c r="M26" s="183" t="s">
        <v>113</v>
      </c>
      <c r="N26" s="245"/>
      <c r="O26" s="165" t="s">
        <v>97</v>
      </c>
      <c r="P26" s="56"/>
      <c r="Q26" s="56"/>
      <c r="R26" s="56"/>
      <c r="S26" s="56"/>
      <c r="T26" s="56"/>
      <c r="U26" s="56"/>
      <c r="V26" s="56"/>
    </row>
    <row r="27" spans="1:22" ht="16.5" customHeight="1">
      <c r="A27" s="78">
        <v>40005</v>
      </c>
      <c r="B27" s="79">
        <v>0.5416666666666666</v>
      </c>
      <c r="C27" s="55" t="s">
        <v>193</v>
      </c>
      <c r="D27" s="185" t="s">
        <v>202</v>
      </c>
      <c r="E27" s="186"/>
      <c r="F27" s="186"/>
      <c r="G27" s="186"/>
      <c r="H27" s="186"/>
      <c r="I27" s="186"/>
      <c r="J27" s="186"/>
      <c r="K27" s="186"/>
      <c r="L27" s="184"/>
      <c r="M27" s="183" t="s">
        <v>113</v>
      </c>
      <c r="N27" s="245"/>
      <c r="O27" s="165" t="s">
        <v>338</v>
      </c>
      <c r="P27" s="56"/>
      <c r="Q27" s="56"/>
      <c r="R27" s="56"/>
      <c r="S27" s="56"/>
      <c r="T27" s="56"/>
      <c r="U27" s="56"/>
      <c r="V27" s="56"/>
    </row>
    <row r="28" spans="1:22" ht="16.5" customHeight="1">
      <c r="A28" s="38">
        <v>40012</v>
      </c>
      <c r="B28" s="39">
        <v>0.5416666666666666</v>
      </c>
      <c r="C28" s="40" t="s">
        <v>206</v>
      </c>
      <c r="D28" s="195" t="s">
        <v>207</v>
      </c>
      <c r="E28" s="196"/>
      <c r="F28" s="196"/>
      <c r="G28" s="196"/>
      <c r="H28" s="196"/>
      <c r="I28" s="196"/>
      <c r="J28" s="196"/>
      <c r="K28" s="196"/>
      <c r="L28" s="197"/>
      <c r="M28" s="183" t="s">
        <v>113</v>
      </c>
      <c r="N28" s="245"/>
      <c r="O28" s="165" t="s">
        <v>338</v>
      </c>
      <c r="P28" s="56"/>
      <c r="Q28" s="56"/>
      <c r="R28" s="56"/>
      <c r="S28" s="56"/>
      <c r="T28" s="56"/>
      <c r="U28" s="56"/>
      <c r="V28" s="56"/>
    </row>
    <row r="29" spans="1:22" ht="16.5" customHeight="1">
      <c r="A29" s="38">
        <v>40013</v>
      </c>
      <c r="B29" s="39">
        <v>0.6458333333333334</v>
      </c>
      <c r="C29" s="40" t="s">
        <v>213</v>
      </c>
      <c r="D29" s="185" t="s">
        <v>208</v>
      </c>
      <c r="E29" s="186"/>
      <c r="F29" s="186"/>
      <c r="G29" s="186"/>
      <c r="H29" s="186"/>
      <c r="I29" s="186"/>
      <c r="J29" s="186"/>
      <c r="K29" s="186"/>
      <c r="L29" s="184"/>
      <c r="M29" s="183" t="s">
        <v>113</v>
      </c>
      <c r="N29" s="245"/>
      <c r="O29" s="165" t="s">
        <v>100</v>
      </c>
      <c r="P29" s="56"/>
      <c r="Q29" s="56"/>
      <c r="R29" s="56"/>
      <c r="S29" s="56"/>
      <c r="T29" s="56"/>
      <c r="U29" s="56"/>
      <c r="V29" s="56"/>
    </row>
    <row r="30" spans="1:20" ht="16.5" customHeight="1">
      <c r="A30" s="38">
        <v>40034</v>
      </c>
      <c r="B30" s="39">
        <v>0.5833333333333334</v>
      </c>
      <c r="C30" s="40" t="s">
        <v>129</v>
      </c>
      <c r="D30" s="195" t="s">
        <v>214</v>
      </c>
      <c r="E30" s="196"/>
      <c r="F30" s="196"/>
      <c r="G30" s="196"/>
      <c r="H30" s="196"/>
      <c r="I30" s="196"/>
      <c r="J30" s="196"/>
      <c r="K30" s="196"/>
      <c r="L30" s="197"/>
      <c r="M30" s="198" t="s">
        <v>113</v>
      </c>
      <c r="N30" s="244"/>
      <c r="O30" s="172" t="s">
        <v>24</v>
      </c>
      <c r="P30" s="56"/>
      <c r="Q30" s="56"/>
      <c r="R30" s="56"/>
      <c r="S30" s="56"/>
      <c r="T30" s="56"/>
    </row>
    <row r="31" spans="1:20" ht="16.5" customHeight="1" thickBot="1">
      <c r="A31" s="41">
        <v>40048</v>
      </c>
      <c r="B31" s="42">
        <v>0.4166666666666667</v>
      </c>
      <c r="C31" s="43" t="s">
        <v>215</v>
      </c>
      <c r="D31" s="246" t="s">
        <v>291</v>
      </c>
      <c r="E31" s="247"/>
      <c r="F31" s="247"/>
      <c r="G31" s="247"/>
      <c r="H31" s="247"/>
      <c r="I31" s="247"/>
      <c r="J31" s="247"/>
      <c r="K31" s="247"/>
      <c r="L31" s="248"/>
      <c r="M31" s="249" t="s">
        <v>113</v>
      </c>
      <c r="N31" s="250"/>
      <c r="O31" s="166" t="s">
        <v>97</v>
      </c>
      <c r="P31" s="56"/>
      <c r="Q31" s="56"/>
      <c r="R31" s="56"/>
      <c r="S31" s="56"/>
      <c r="T31" s="56"/>
    </row>
    <row r="32" spans="15:21" ht="16.5" customHeight="1">
      <c r="O32" s="56"/>
      <c r="P32" s="56"/>
      <c r="Q32" s="56"/>
      <c r="R32" s="56"/>
      <c r="S32" s="56"/>
      <c r="T32" s="56"/>
      <c r="U32" s="46"/>
    </row>
    <row r="33" spans="1:21" ht="16.5" customHeight="1" thickBot="1">
      <c r="A33" s="7" t="s">
        <v>35</v>
      </c>
      <c r="B33" s="7"/>
      <c r="U33" s="46"/>
    </row>
    <row r="34" spans="1:14" ht="16.5" customHeight="1" thickBot="1">
      <c r="A34" s="5" t="s">
        <v>2</v>
      </c>
      <c r="B34" s="18" t="s">
        <v>16</v>
      </c>
      <c r="C34" s="6" t="s">
        <v>3</v>
      </c>
      <c r="D34" s="191" t="s">
        <v>9</v>
      </c>
      <c r="E34" s="193"/>
      <c r="F34" s="193"/>
      <c r="G34" s="193"/>
      <c r="H34" s="193"/>
      <c r="I34" s="193"/>
      <c r="J34" s="193"/>
      <c r="K34" s="193"/>
      <c r="L34" s="192"/>
      <c r="M34" s="191" t="s">
        <v>26</v>
      </c>
      <c r="N34" s="192"/>
    </row>
    <row r="35" spans="1:14" ht="16.5" customHeight="1" thickBot="1">
      <c r="A35" s="187" t="s">
        <v>296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</row>
    <row r="36" spans="1:13" ht="16.5" customHeight="1">
      <c r="A36" s="1"/>
      <c r="B36" s="1"/>
      <c r="C36" s="1"/>
      <c r="D36" s="47"/>
      <c r="E36" s="47"/>
      <c r="F36" s="4"/>
      <c r="G36" s="4"/>
      <c r="H36" s="48"/>
      <c r="I36" s="48"/>
      <c r="J36" s="4"/>
      <c r="K36" s="4"/>
      <c r="L36" s="4"/>
      <c r="M36" s="4"/>
    </row>
    <row r="37" spans="1:13" ht="16.5" customHeight="1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3.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3.5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3.5">
      <c r="A71" s="1"/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3.5">
      <c r="A72" s="1"/>
      <c r="B72" s="1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>
      <c r="A73" s="1"/>
      <c r="B73" s="1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3.5">
      <c r="A74" s="1"/>
      <c r="B74" s="1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3.5">
      <c r="A75" s="1"/>
      <c r="B75" s="1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3.5">
      <c r="A76" s="1"/>
      <c r="B76" s="1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3.5">
      <c r="A77" s="1"/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3.5">
      <c r="A78" s="1"/>
      <c r="B78" s="1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13" ht="13.5"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4:13" ht="13.5"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4:13" ht="13.5">
      <c r="D81" s="4"/>
      <c r="E81" s="4"/>
      <c r="F81" s="4"/>
      <c r="G81" s="4"/>
      <c r="H81" s="4"/>
      <c r="I81" s="4"/>
      <c r="J81" s="4"/>
      <c r="K81" s="4"/>
      <c r="L81" s="4"/>
      <c r="M81" s="4"/>
    </row>
  </sheetData>
  <mergeCells count="56">
    <mergeCell ref="T5:T6"/>
    <mergeCell ref="A13:J13"/>
    <mergeCell ref="O5:S5"/>
    <mergeCell ref="U23:AA23"/>
    <mergeCell ref="AA17:AA18"/>
    <mergeCell ref="AA19:AA20"/>
    <mergeCell ref="AA21:AA22"/>
    <mergeCell ref="U5:W5"/>
    <mergeCell ref="U16:Y16"/>
    <mergeCell ref="M25:N25"/>
    <mergeCell ref="D16:L16"/>
    <mergeCell ref="M16:N16"/>
    <mergeCell ref="M21:N21"/>
    <mergeCell ref="D22:L22"/>
    <mergeCell ref="M22:N22"/>
    <mergeCell ref="D24:L24"/>
    <mergeCell ref="M24:N24"/>
    <mergeCell ref="D19:L19"/>
    <mergeCell ref="A2:N2"/>
    <mergeCell ref="M17:N17"/>
    <mergeCell ref="D18:L18"/>
    <mergeCell ref="M18:N18"/>
    <mergeCell ref="D17:L17"/>
    <mergeCell ref="J3:N3"/>
    <mergeCell ref="A12:C12"/>
    <mergeCell ref="A6:C6"/>
    <mergeCell ref="M34:N34"/>
    <mergeCell ref="D34:L34"/>
    <mergeCell ref="A1:N1"/>
    <mergeCell ref="A10:C10"/>
    <mergeCell ref="A11:C11"/>
    <mergeCell ref="J6:L6"/>
    <mergeCell ref="A7:C7"/>
    <mergeCell ref="A8:C8"/>
    <mergeCell ref="A9:C9"/>
    <mergeCell ref="D25:L25"/>
    <mergeCell ref="D31:L31"/>
    <mergeCell ref="M26:N26"/>
    <mergeCell ref="D27:L27"/>
    <mergeCell ref="M27:N27"/>
    <mergeCell ref="D28:L28"/>
    <mergeCell ref="M28:N28"/>
    <mergeCell ref="D29:L29"/>
    <mergeCell ref="M29:N29"/>
    <mergeCell ref="M31:N31"/>
    <mergeCell ref="D30:L30"/>
    <mergeCell ref="A35:N35"/>
    <mergeCell ref="M30:N30"/>
    <mergeCell ref="D26:L26"/>
    <mergeCell ref="K13:L13"/>
    <mergeCell ref="D23:L23"/>
    <mergeCell ref="M23:N23"/>
    <mergeCell ref="M19:N19"/>
    <mergeCell ref="D20:L20"/>
    <mergeCell ref="M20:N20"/>
    <mergeCell ref="D21:L21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A1">
      <selection activeCell="T17" sqref="T17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0" width="6.875" style="1" customWidth="1"/>
    <col min="11" max="11" width="6.50390625" style="1" customWidth="1"/>
    <col min="12" max="12" width="8.125" style="1" customWidth="1"/>
    <col min="13" max="14" width="9.00390625" style="1" customWidth="1"/>
    <col min="15" max="19" width="5.125" style="1" customWidth="1"/>
    <col min="20" max="20" width="8.00390625" style="1" customWidth="1"/>
    <col min="21" max="16384" width="9.00390625" style="1" customWidth="1"/>
  </cols>
  <sheetData>
    <row r="1" spans="1:13" ht="31.5" customHeight="1">
      <c r="A1" s="210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8" customHeight="1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9:13" ht="15" customHeight="1">
      <c r="I3" s="232" t="str">
        <f>Ａブロック!J3</f>
        <v>【2009.9.6現在】</v>
      </c>
      <c r="J3" s="232"/>
      <c r="K3" s="232"/>
      <c r="L3" s="232"/>
      <c r="M3" s="232"/>
    </row>
    <row r="4" spans="8:11" ht="13.5" customHeight="1" thickBot="1">
      <c r="H4" s="36"/>
      <c r="I4" s="36"/>
      <c r="J4" s="36"/>
      <c r="K4" s="36"/>
    </row>
    <row r="5" spans="1:23" ht="15" thickBot="1">
      <c r="A5" s="7" t="s">
        <v>21</v>
      </c>
      <c r="B5" s="7"/>
      <c r="O5" s="234" t="s">
        <v>331</v>
      </c>
      <c r="P5" s="235"/>
      <c r="Q5" s="235"/>
      <c r="R5" s="235"/>
      <c r="S5" s="236"/>
      <c r="T5" s="237" t="s">
        <v>336</v>
      </c>
      <c r="U5" s="190" t="s">
        <v>29</v>
      </c>
      <c r="V5" s="190"/>
      <c r="W5" s="190"/>
    </row>
    <row r="6" spans="1:24" s="37" customFormat="1" ht="27" customHeight="1" thickBot="1">
      <c r="A6" s="229"/>
      <c r="B6" s="230"/>
      <c r="C6" s="231"/>
      <c r="D6" s="63" t="s">
        <v>13</v>
      </c>
      <c r="E6" s="3" t="s">
        <v>103</v>
      </c>
      <c r="F6" s="3" t="s">
        <v>104</v>
      </c>
      <c r="G6" s="3" t="s">
        <v>12</v>
      </c>
      <c r="H6" s="28" t="s">
        <v>105</v>
      </c>
      <c r="I6" s="60" t="s">
        <v>135</v>
      </c>
      <c r="J6" s="217" t="s">
        <v>15</v>
      </c>
      <c r="K6" s="218"/>
      <c r="L6" s="219"/>
      <c r="M6" s="8" t="s">
        <v>1</v>
      </c>
      <c r="N6" s="8" t="s">
        <v>5</v>
      </c>
      <c r="O6" s="174" t="s">
        <v>326</v>
      </c>
      <c r="P6" s="175" t="s">
        <v>327</v>
      </c>
      <c r="Q6" s="175" t="s">
        <v>328</v>
      </c>
      <c r="R6" s="175" t="s">
        <v>329</v>
      </c>
      <c r="S6" s="176" t="s">
        <v>330</v>
      </c>
      <c r="T6" s="238"/>
      <c r="U6" s="72" t="s">
        <v>30</v>
      </c>
      <c r="V6" s="1"/>
      <c r="W6" s="1"/>
      <c r="X6" s="1"/>
    </row>
    <row r="7" spans="1:21" ht="20.25" customHeight="1">
      <c r="A7" s="220" t="s">
        <v>341</v>
      </c>
      <c r="B7" s="221"/>
      <c r="C7" s="222"/>
      <c r="D7" s="66"/>
      <c r="E7" s="21" t="s">
        <v>106</v>
      </c>
      <c r="F7" s="21" t="s">
        <v>123</v>
      </c>
      <c r="G7" s="21" t="s">
        <v>106</v>
      </c>
      <c r="H7" s="30" t="s">
        <v>106</v>
      </c>
      <c r="I7" s="29" t="s">
        <v>106</v>
      </c>
      <c r="J7" s="31">
        <f aca="true" t="shared" si="0" ref="J7:J12">IF(D7="○",1,0)+IF(E7="○",1,0)+IF(F7="○",1,0)+IF(G7="○",1,0)+IF(H7="○",1,0)+IF(I7="○",1,0)</f>
        <v>0</v>
      </c>
      <c r="K7" s="13">
        <f aca="true" t="shared" si="1" ref="K7:K12">IF(D7="●",1,0)+IF(E7="●",1,0)+IF(F7="●",1,0)+IF(G7="●",1,0)+IF(H7="●",1,0)+IF(I7="●",1,0)</f>
        <v>5</v>
      </c>
      <c r="L7" s="14">
        <f aca="true" t="shared" si="2" ref="L7:L12">IF(D7="△",1,0)+IF(E7="△",1,0)+IF(F7="△",1,0)+IF(G7="△",1,0)+IF(H7="△",1,0)+IF(I7="△",1,0)</f>
        <v>0</v>
      </c>
      <c r="M7" s="10">
        <f aca="true" t="shared" si="3" ref="M7:M12">IF(D7="",1,0)+IF(E7="",1,0)+IF(F7="",1,0)+IF(G7="",1,0)+IF(H7="",1,0)+IF(I7="",1,0)-1</f>
        <v>0</v>
      </c>
      <c r="N7" s="10">
        <v>6</v>
      </c>
      <c r="O7" s="155">
        <v>1</v>
      </c>
      <c r="P7" s="156">
        <v>2</v>
      </c>
      <c r="Q7" s="156">
        <v>2</v>
      </c>
      <c r="R7" s="156"/>
      <c r="S7" s="168"/>
      <c r="T7" s="10">
        <v>3</v>
      </c>
      <c r="U7" s="72" t="s">
        <v>31</v>
      </c>
    </row>
    <row r="8" spans="1:21" ht="20.25" customHeight="1">
      <c r="A8" s="223" t="s">
        <v>101</v>
      </c>
      <c r="B8" s="224"/>
      <c r="C8" s="225"/>
      <c r="D8" s="20" t="s">
        <v>107</v>
      </c>
      <c r="E8" s="67"/>
      <c r="F8" s="22" t="s">
        <v>107</v>
      </c>
      <c r="G8" s="29" t="s">
        <v>107</v>
      </c>
      <c r="H8" s="29" t="s">
        <v>107</v>
      </c>
      <c r="I8" s="29" t="s">
        <v>107</v>
      </c>
      <c r="J8" s="32">
        <f t="shared" si="0"/>
        <v>5</v>
      </c>
      <c r="K8" s="15">
        <f t="shared" si="1"/>
        <v>0</v>
      </c>
      <c r="L8" s="16">
        <f t="shared" si="2"/>
        <v>0</v>
      </c>
      <c r="M8" s="9">
        <f t="shared" si="3"/>
        <v>0</v>
      </c>
      <c r="N8" s="9">
        <v>1</v>
      </c>
      <c r="O8" s="157"/>
      <c r="P8" s="154">
        <v>1</v>
      </c>
      <c r="Q8" s="154">
        <v>2</v>
      </c>
      <c r="R8" s="154"/>
      <c r="S8" s="169">
        <v>2</v>
      </c>
      <c r="T8" s="9">
        <v>2</v>
      </c>
      <c r="U8" s="72" t="s">
        <v>32</v>
      </c>
    </row>
    <row r="9" spans="1:21" ht="20.25" customHeight="1">
      <c r="A9" s="226" t="s">
        <v>43</v>
      </c>
      <c r="B9" s="227"/>
      <c r="C9" s="228"/>
      <c r="D9" s="20" t="s">
        <v>136</v>
      </c>
      <c r="E9" s="22" t="s">
        <v>106</v>
      </c>
      <c r="F9" s="67"/>
      <c r="G9" s="22" t="s">
        <v>188</v>
      </c>
      <c r="H9" s="29" t="s">
        <v>106</v>
      </c>
      <c r="I9" s="29" t="s">
        <v>107</v>
      </c>
      <c r="J9" s="32">
        <f t="shared" si="0"/>
        <v>2</v>
      </c>
      <c r="K9" s="15">
        <f t="shared" si="1"/>
        <v>2</v>
      </c>
      <c r="L9" s="16">
        <f t="shared" si="2"/>
        <v>1</v>
      </c>
      <c r="M9" s="9">
        <f t="shared" si="3"/>
        <v>0</v>
      </c>
      <c r="N9" s="9">
        <v>3</v>
      </c>
      <c r="O9" s="157"/>
      <c r="P9" s="154">
        <v>2</v>
      </c>
      <c r="Q9" s="154">
        <v>2</v>
      </c>
      <c r="R9" s="154"/>
      <c r="S9" s="169">
        <v>1</v>
      </c>
      <c r="T9" s="9">
        <v>0</v>
      </c>
      <c r="U9" s="72" t="s">
        <v>33</v>
      </c>
    </row>
    <row r="10" spans="1:21" ht="20.25" customHeight="1">
      <c r="A10" s="211" t="s">
        <v>45</v>
      </c>
      <c r="B10" s="212"/>
      <c r="C10" s="213"/>
      <c r="D10" s="71" t="s">
        <v>107</v>
      </c>
      <c r="E10" s="22" t="s">
        <v>106</v>
      </c>
      <c r="F10" s="22" t="s">
        <v>188</v>
      </c>
      <c r="G10" s="67"/>
      <c r="H10" s="59" t="s">
        <v>106</v>
      </c>
      <c r="I10" s="68" t="s">
        <v>106</v>
      </c>
      <c r="J10" s="32">
        <f t="shared" si="0"/>
        <v>1</v>
      </c>
      <c r="K10" s="15">
        <f t="shared" si="1"/>
        <v>3</v>
      </c>
      <c r="L10" s="16">
        <f t="shared" si="2"/>
        <v>1</v>
      </c>
      <c r="M10" s="9">
        <f t="shared" si="3"/>
        <v>0</v>
      </c>
      <c r="N10" s="9">
        <v>5</v>
      </c>
      <c r="O10" s="157">
        <v>2</v>
      </c>
      <c r="P10" s="154">
        <v>1</v>
      </c>
      <c r="Q10" s="154">
        <v>2</v>
      </c>
      <c r="R10" s="154"/>
      <c r="S10" s="169"/>
      <c r="T10" s="9">
        <v>5</v>
      </c>
      <c r="U10" s="72" t="s">
        <v>34</v>
      </c>
    </row>
    <row r="11" spans="1:21" ht="20.25" customHeight="1">
      <c r="A11" s="211" t="s">
        <v>102</v>
      </c>
      <c r="B11" s="212"/>
      <c r="C11" s="261"/>
      <c r="D11" s="57" t="s">
        <v>107</v>
      </c>
      <c r="E11" s="58" t="s">
        <v>106</v>
      </c>
      <c r="F11" s="59" t="s">
        <v>107</v>
      </c>
      <c r="G11" s="59" t="s">
        <v>107</v>
      </c>
      <c r="H11" s="67"/>
      <c r="I11" s="68" t="s">
        <v>107</v>
      </c>
      <c r="J11" s="32">
        <f t="shared" si="0"/>
        <v>4</v>
      </c>
      <c r="K11" s="15">
        <f t="shared" si="1"/>
        <v>1</v>
      </c>
      <c r="L11" s="16">
        <f t="shared" si="2"/>
        <v>0</v>
      </c>
      <c r="M11" s="9">
        <f t="shared" si="3"/>
        <v>0</v>
      </c>
      <c r="N11" s="9">
        <v>2</v>
      </c>
      <c r="O11" s="157">
        <v>1</v>
      </c>
      <c r="P11" s="154">
        <v>1</v>
      </c>
      <c r="Q11" s="154">
        <v>2</v>
      </c>
      <c r="R11" s="154">
        <v>1</v>
      </c>
      <c r="S11" s="169"/>
      <c r="T11" s="9">
        <v>4</v>
      </c>
      <c r="U11" s="72"/>
    </row>
    <row r="12" spans="1:20" ht="20.25" customHeight="1" thickBot="1">
      <c r="A12" s="258" t="s">
        <v>134</v>
      </c>
      <c r="B12" s="259"/>
      <c r="C12" s="260"/>
      <c r="D12" s="27" t="s">
        <v>107</v>
      </c>
      <c r="E12" s="23" t="s">
        <v>106</v>
      </c>
      <c r="F12" s="26" t="s">
        <v>106</v>
      </c>
      <c r="G12" s="26" t="s">
        <v>107</v>
      </c>
      <c r="H12" s="69" t="s">
        <v>106</v>
      </c>
      <c r="I12" s="70"/>
      <c r="J12" s="64">
        <f t="shared" si="0"/>
        <v>2</v>
      </c>
      <c r="K12" s="17">
        <f t="shared" si="1"/>
        <v>3</v>
      </c>
      <c r="L12" s="65">
        <f t="shared" si="2"/>
        <v>0</v>
      </c>
      <c r="M12" s="62">
        <f t="shared" si="3"/>
        <v>0</v>
      </c>
      <c r="N12" s="62">
        <v>4</v>
      </c>
      <c r="O12" s="158"/>
      <c r="P12" s="159">
        <v>1</v>
      </c>
      <c r="Q12" s="159">
        <v>2</v>
      </c>
      <c r="R12" s="159">
        <v>1</v>
      </c>
      <c r="S12" s="170">
        <v>1</v>
      </c>
      <c r="T12" s="171">
        <v>1</v>
      </c>
    </row>
    <row r="13" spans="1:20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205" t="s">
        <v>119</v>
      </c>
      <c r="L13" s="206"/>
      <c r="M13" s="77">
        <f>SUM(M7:M12)/2</f>
        <v>0</v>
      </c>
      <c r="N13" s="35"/>
      <c r="O13" s="160">
        <f>SUM(O7:O12)/2</f>
        <v>2</v>
      </c>
      <c r="P13" s="161">
        <f>SUM(P7:P12)/2</f>
        <v>4</v>
      </c>
      <c r="Q13" s="161">
        <f>SUM(Q7:Q12)/2</f>
        <v>6</v>
      </c>
      <c r="R13" s="161">
        <f>SUM(R7:R12)/2</f>
        <v>1</v>
      </c>
      <c r="S13" s="162">
        <f>SUM(S7:S12)/2</f>
        <v>2</v>
      </c>
      <c r="T13" s="62">
        <f>SUM(T7:T12)</f>
        <v>15</v>
      </c>
    </row>
    <row r="14" spans="1:20" ht="16.5" customHeight="1" thickBot="1">
      <c r="A14" s="7" t="s">
        <v>7</v>
      </c>
      <c r="B14" s="7"/>
      <c r="P14" s="35"/>
      <c r="Q14" s="35"/>
      <c r="R14" s="35"/>
      <c r="S14" s="35"/>
      <c r="T14" s="35"/>
    </row>
    <row r="15" spans="1:15" ht="16.5" customHeight="1" thickBot="1">
      <c r="A15" s="5" t="s">
        <v>2</v>
      </c>
      <c r="B15" s="18" t="s">
        <v>16</v>
      </c>
      <c r="C15" s="6" t="s">
        <v>3</v>
      </c>
      <c r="D15" s="191" t="s">
        <v>4</v>
      </c>
      <c r="E15" s="193"/>
      <c r="F15" s="193"/>
      <c r="G15" s="193"/>
      <c r="H15" s="193"/>
      <c r="I15" s="193"/>
      <c r="J15" s="193"/>
      <c r="K15" s="193"/>
      <c r="L15" s="192"/>
      <c r="M15" s="191" t="s">
        <v>26</v>
      </c>
      <c r="N15" s="192"/>
      <c r="O15" s="163" t="s">
        <v>332</v>
      </c>
    </row>
    <row r="16" spans="1:15" ht="16.5" customHeight="1">
      <c r="A16" s="11">
        <v>39922</v>
      </c>
      <c r="B16" s="19">
        <v>0.6041666666666666</v>
      </c>
      <c r="C16" s="12" t="s">
        <v>108</v>
      </c>
      <c r="D16" s="207" t="s">
        <v>112</v>
      </c>
      <c r="E16" s="208"/>
      <c r="F16" s="208"/>
      <c r="G16" s="208"/>
      <c r="H16" s="208"/>
      <c r="I16" s="208"/>
      <c r="J16" s="208"/>
      <c r="K16" s="208"/>
      <c r="L16" s="209"/>
      <c r="M16" s="200" t="s">
        <v>109</v>
      </c>
      <c r="N16" s="251"/>
      <c r="O16" s="164" t="s">
        <v>12</v>
      </c>
    </row>
    <row r="17" spans="1:23" ht="16.5" customHeight="1">
      <c r="A17" s="38">
        <v>39932</v>
      </c>
      <c r="B17" s="39">
        <v>0.3958333333333333</v>
      </c>
      <c r="C17" s="40" t="s">
        <v>114</v>
      </c>
      <c r="D17" s="185" t="s">
        <v>118</v>
      </c>
      <c r="E17" s="186"/>
      <c r="F17" s="186"/>
      <c r="G17" s="186"/>
      <c r="H17" s="186"/>
      <c r="I17" s="186"/>
      <c r="J17" s="186"/>
      <c r="K17" s="186"/>
      <c r="L17" s="184"/>
      <c r="M17" s="183" t="s">
        <v>116</v>
      </c>
      <c r="N17" s="245"/>
      <c r="O17" s="167" t="s">
        <v>12</v>
      </c>
      <c r="P17"/>
      <c r="Q17"/>
      <c r="R17"/>
      <c r="S17"/>
      <c r="T17"/>
      <c r="U17" s="56"/>
      <c r="V17" s="56"/>
      <c r="W17" s="56"/>
    </row>
    <row r="18" spans="1:23" ht="16.5" customHeight="1">
      <c r="A18" s="78">
        <v>39942</v>
      </c>
      <c r="B18" s="79">
        <v>0.5625</v>
      </c>
      <c r="C18" s="55" t="s">
        <v>130</v>
      </c>
      <c r="D18" s="195" t="s">
        <v>143</v>
      </c>
      <c r="E18" s="196"/>
      <c r="F18" s="196"/>
      <c r="G18" s="196"/>
      <c r="H18" s="196"/>
      <c r="I18" s="196"/>
      <c r="J18" s="196"/>
      <c r="K18" s="196"/>
      <c r="L18" s="197"/>
      <c r="M18" s="198" t="s">
        <v>113</v>
      </c>
      <c r="N18" s="244"/>
      <c r="O18" s="165" t="s">
        <v>12</v>
      </c>
      <c r="P18" s="56"/>
      <c r="Q18" s="56"/>
      <c r="R18" s="56"/>
      <c r="S18" s="56"/>
      <c r="T18" s="56"/>
      <c r="U18" s="56"/>
      <c r="V18" s="56"/>
      <c r="W18" s="56"/>
    </row>
    <row r="19" spans="1:23" ht="16.5" customHeight="1">
      <c r="A19" s="38">
        <v>39943</v>
      </c>
      <c r="B19" s="39">
        <v>0.6041666666666666</v>
      </c>
      <c r="C19" s="40" t="s">
        <v>108</v>
      </c>
      <c r="D19" s="185" t="s">
        <v>139</v>
      </c>
      <c r="E19" s="186"/>
      <c r="F19" s="186"/>
      <c r="G19" s="186"/>
      <c r="H19" s="186"/>
      <c r="I19" s="186"/>
      <c r="J19" s="186"/>
      <c r="K19" s="186"/>
      <c r="L19" s="184"/>
      <c r="M19" s="183" t="s">
        <v>113</v>
      </c>
      <c r="N19" s="245"/>
      <c r="O19" s="165" t="s">
        <v>342</v>
      </c>
      <c r="P19" s="56"/>
      <c r="Q19" s="56"/>
      <c r="R19" s="56"/>
      <c r="S19" s="56"/>
      <c r="T19" s="56"/>
      <c r="U19" s="56"/>
      <c r="V19" s="56"/>
      <c r="W19" s="56"/>
    </row>
    <row r="20" spans="1:23" ht="16.5" customHeight="1">
      <c r="A20" s="38">
        <v>39949</v>
      </c>
      <c r="B20" s="39">
        <v>0.625</v>
      </c>
      <c r="C20" s="40" t="s">
        <v>144</v>
      </c>
      <c r="D20" s="185" t="s">
        <v>146</v>
      </c>
      <c r="E20" s="186"/>
      <c r="F20" s="186"/>
      <c r="G20" s="186"/>
      <c r="H20" s="186"/>
      <c r="I20" s="186"/>
      <c r="J20" s="186"/>
      <c r="K20" s="186"/>
      <c r="L20" s="184"/>
      <c r="M20" s="183" t="s">
        <v>113</v>
      </c>
      <c r="N20" s="245"/>
      <c r="O20" s="165" t="s">
        <v>12</v>
      </c>
      <c r="P20" s="56"/>
      <c r="Q20" s="56"/>
      <c r="R20" s="56"/>
      <c r="S20" s="56"/>
      <c r="T20" s="56"/>
      <c r="U20" s="56"/>
      <c r="V20" s="56"/>
      <c r="W20" s="56"/>
    </row>
    <row r="21" spans="1:23" ht="16.5" customHeight="1">
      <c r="A21" s="78">
        <v>39956</v>
      </c>
      <c r="B21" s="79">
        <v>0.625</v>
      </c>
      <c r="C21" s="55" t="s">
        <v>149</v>
      </c>
      <c r="D21" s="195" t="s">
        <v>150</v>
      </c>
      <c r="E21" s="196"/>
      <c r="F21" s="196"/>
      <c r="G21" s="196"/>
      <c r="H21" s="196"/>
      <c r="I21" s="196"/>
      <c r="J21" s="196"/>
      <c r="K21" s="196"/>
      <c r="L21" s="197"/>
      <c r="M21" s="198" t="s">
        <v>113</v>
      </c>
      <c r="N21" s="244"/>
      <c r="O21" s="165" t="s">
        <v>342</v>
      </c>
      <c r="P21" s="56"/>
      <c r="Q21" s="56"/>
      <c r="R21" s="56"/>
      <c r="S21" s="56"/>
      <c r="T21" s="56"/>
      <c r="U21" s="56"/>
      <c r="V21" s="56"/>
      <c r="W21" s="56"/>
    </row>
    <row r="22" spans="1:23" ht="16.5" customHeight="1">
      <c r="A22" s="38">
        <v>39971</v>
      </c>
      <c r="B22" s="39">
        <v>0.5625</v>
      </c>
      <c r="C22" s="40" t="s">
        <v>154</v>
      </c>
      <c r="D22" s="185" t="s">
        <v>161</v>
      </c>
      <c r="E22" s="186"/>
      <c r="F22" s="186"/>
      <c r="G22" s="186"/>
      <c r="H22" s="186"/>
      <c r="I22" s="186"/>
      <c r="J22" s="186"/>
      <c r="K22" s="186"/>
      <c r="L22" s="184"/>
      <c r="M22" s="183" t="s">
        <v>156</v>
      </c>
      <c r="N22" s="245"/>
      <c r="O22" s="165" t="s">
        <v>13</v>
      </c>
      <c r="P22" s="56"/>
      <c r="Q22" s="56"/>
      <c r="R22" s="56"/>
      <c r="S22" s="56"/>
      <c r="T22" s="56"/>
      <c r="U22" s="56"/>
      <c r="V22" s="56"/>
      <c r="W22" s="56"/>
    </row>
    <row r="23" spans="1:23" ht="16.5" customHeight="1">
      <c r="A23" s="38">
        <v>39971</v>
      </c>
      <c r="B23" s="39">
        <v>0.625</v>
      </c>
      <c r="C23" s="40" t="s">
        <v>154</v>
      </c>
      <c r="D23" s="185" t="s">
        <v>160</v>
      </c>
      <c r="E23" s="186"/>
      <c r="F23" s="186"/>
      <c r="G23" s="186"/>
      <c r="H23" s="186"/>
      <c r="I23" s="186"/>
      <c r="J23" s="186"/>
      <c r="K23" s="186"/>
      <c r="L23" s="184"/>
      <c r="M23" s="183" t="s">
        <v>155</v>
      </c>
      <c r="N23" s="245"/>
      <c r="O23" s="165" t="s">
        <v>13</v>
      </c>
      <c r="P23" s="56"/>
      <c r="Q23" s="56"/>
      <c r="R23" s="56"/>
      <c r="S23" s="56"/>
      <c r="T23" s="56"/>
      <c r="U23" s="56"/>
      <c r="V23" s="56"/>
      <c r="W23" s="56"/>
    </row>
    <row r="24" spans="1:23" ht="16.5" customHeight="1">
      <c r="A24" s="38">
        <v>39978</v>
      </c>
      <c r="B24" s="39">
        <v>0.5625</v>
      </c>
      <c r="C24" s="40" t="s">
        <v>164</v>
      </c>
      <c r="D24" s="185" t="s">
        <v>172</v>
      </c>
      <c r="E24" s="186"/>
      <c r="F24" s="186"/>
      <c r="G24" s="186"/>
      <c r="H24" s="186"/>
      <c r="I24" s="186"/>
      <c r="J24" s="186"/>
      <c r="K24" s="186"/>
      <c r="L24" s="184"/>
      <c r="M24" s="183" t="s">
        <v>113</v>
      </c>
      <c r="N24" s="245"/>
      <c r="O24" s="165" t="s">
        <v>103</v>
      </c>
      <c r="P24" s="56"/>
      <c r="Q24" s="56"/>
      <c r="R24" s="56"/>
      <c r="S24" s="56"/>
      <c r="T24" s="56"/>
      <c r="U24" s="56"/>
      <c r="V24" s="56"/>
      <c r="W24" s="56"/>
    </row>
    <row r="25" spans="1:23" ht="16.5" customHeight="1">
      <c r="A25" s="38">
        <v>39978</v>
      </c>
      <c r="B25" s="39">
        <v>0.5729166666666666</v>
      </c>
      <c r="C25" s="40" t="s">
        <v>154</v>
      </c>
      <c r="D25" s="185" t="s">
        <v>173</v>
      </c>
      <c r="E25" s="186"/>
      <c r="F25" s="186"/>
      <c r="G25" s="186"/>
      <c r="H25" s="186"/>
      <c r="I25" s="186"/>
      <c r="J25" s="186"/>
      <c r="K25" s="186"/>
      <c r="L25" s="184"/>
      <c r="M25" s="183" t="s">
        <v>113</v>
      </c>
      <c r="N25" s="245"/>
      <c r="O25" s="165" t="s">
        <v>13</v>
      </c>
      <c r="P25" s="56"/>
      <c r="Q25" s="56"/>
      <c r="R25" s="56"/>
      <c r="S25" s="56"/>
      <c r="T25" s="56"/>
      <c r="U25" s="56"/>
      <c r="V25" s="56"/>
      <c r="W25" s="56"/>
    </row>
    <row r="26" spans="1:23" ht="16.5" customHeight="1">
      <c r="A26" s="38">
        <v>39991</v>
      </c>
      <c r="B26" s="39">
        <v>0.375</v>
      </c>
      <c r="C26" s="40" t="s">
        <v>181</v>
      </c>
      <c r="D26" s="185" t="s">
        <v>186</v>
      </c>
      <c r="E26" s="186"/>
      <c r="F26" s="186"/>
      <c r="G26" s="186"/>
      <c r="H26" s="186"/>
      <c r="I26" s="186"/>
      <c r="J26" s="186"/>
      <c r="K26" s="186"/>
      <c r="L26" s="184"/>
      <c r="M26" s="183" t="s">
        <v>182</v>
      </c>
      <c r="N26" s="245"/>
      <c r="O26" s="165" t="s">
        <v>12</v>
      </c>
      <c r="P26" s="56"/>
      <c r="Q26" s="56"/>
      <c r="R26" s="56"/>
      <c r="S26" s="56"/>
      <c r="T26" s="56"/>
      <c r="U26" s="56"/>
      <c r="V26" s="56"/>
      <c r="W26" s="56"/>
    </row>
    <row r="27" spans="1:23" ht="16.5" customHeight="1">
      <c r="A27" s="38">
        <v>39991</v>
      </c>
      <c r="B27" s="39">
        <v>0.4583333333333333</v>
      </c>
      <c r="C27" s="40" t="s">
        <v>181</v>
      </c>
      <c r="D27" s="185" t="s">
        <v>187</v>
      </c>
      <c r="E27" s="186"/>
      <c r="F27" s="186"/>
      <c r="G27" s="186"/>
      <c r="H27" s="186"/>
      <c r="I27" s="186"/>
      <c r="J27" s="186"/>
      <c r="K27" s="186"/>
      <c r="L27" s="184"/>
      <c r="M27" s="183" t="s">
        <v>183</v>
      </c>
      <c r="N27" s="245"/>
      <c r="O27" s="165" t="s">
        <v>12</v>
      </c>
      <c r="P27" s="56"/>
      <c r="Q27" s="56"/>
      <c r="R27" s="56"/>
      <c r="S27" s="56"/>
      <c r="T27" s="56"/>
      <c r="U27" s="56"/>
      <c r="V27" s="56"/>
      <c r="W27" s="56"/>
    </row>
    <row r="28" spans="1:22" ht="16.5" customHeight="1">
      <c r="A28" s="38">
        <v>40013</v>
      </c>
      <c r="B28" s="39">
        <v>0.4583333333333333</v>
      </c>
      <c r="C28" s="40" t="s">
        <v>149</v>
      </c>
      <c r="D28" s="185" t="s">
        <v>209</v>
      </c>
      <c r="E28" s="186"/>
      <c r="F28" s="186"/>
      <c r="G28" s="186"/>
      <c r="H28" s="186"/>
      <c r="I28" s="186"/>
      <c r="J28" s="186"/>
      <c r="K28" s="186"/>
      <c r="L28" s="184"/>
      <c r="M28" s="183" t="s">
        <v>113</v>
      </c>
      <c r="N28" s="245"/>
      <c r="O28" s="165" t="s">
        <v>342</v>
      </c>
      <c r="P28" s="56"/>
      <c r="Q28" s="56"/>
      <c r="R28" s="56"/>
      <c r="S28" s="56"/>
      <c r="T28" s="56"/>
      <c r="U28" s="83"/>
      <c r="V28" s="44"/>
    </row>
    <row r="29" spans="1:22" ht="16.5" customHeight="1">
      <c r="A29" s="78">
        <v>40048</v>
      </c>
      <c r="B29" s="79">
        <v>0.5625</v>
      </c>
      <c r="C29" s="55" t="s">
        <v>216</v>
      </c>
      <c r="D29" s="195" t="s">
        <v>295</v>
      </c>
      <c r="E29" s="196"/>
      <c r="F29" s="196"/>
      <c r="G29" s="196"/>
      <c r="H29" s="196"/>
      <c r="I29" s="196"/>
      <c r="J29" s="196"/>
      <c r="K29" s="196"/>
      <c r="L29" s="197"/>
      <c r="M29" s="198" t="s">
        <v>113</v>
      </c>
      <c r="N29" s="244"/>
      <c r="O29" s="165" t="s">
        <v>135</v>
      </c>
      <c r="P29" s="56"/>
      <c r="Q29" s="56"/>
      <c r="R29" s="56"/>
      <c r="S29" s="56"/>
      <c r="T29" s="56"/>
      <c r="U29" s="83"/>
      <c r="V29" s="44"/>
    </row>
    <row r="30" spans="1:23" ht="16.5" customHeight="1" thickBot="1">
      <c r="A30" s="80">
        <v>40054</v>
      </c>
      <c r="B30" s="81">
        <v>0.5833333333333334</v>
      </c>
      <c r="C30" s="82" t="s">
        <v>301</v>
      </c>
      <c r="D30" s="246" t="s">
        <v>308</v>
      </c>
      <c r="E30" s="247"/>
      <c r="F30" s="247"/>
      <c r="G30" s="247"/>
      <c r="H30" s="247"/>
      <c r="I30" s="247"/>
      <c r="J30" s="247"/>
      <c r="K30" s="247"/>
      <c r="L30" s="248"/>
      <c r="M30" s="249" t="s">
        <v>113</v>
      </c>
      <c r="N30" s="250"/>
      <c r="O30" s="166" t="s">
        <v>103</v>
      </c>
      <c r="P30" s="56"/>
      <c r="Q30" s="56"/>
      <c r="R30" s="56"/>
      <c r="S30" s="56"/>
      <c r="T30" s="56"/>
      <c r="U30" s="56"/>
      <c r="V30" s="56"/>
      <c r="W30" s="56"/>
    </row>
    <row r="31" spans="16:23" ht="16.5" customHeight="1">
      <c r="P31" s="56"/>
      <c r="Q31" s="56"/>
      <c r="R31" s="56"/>
      <c r="S31" s="56"/>
      <c r="T31" s="56"/>
      <c r="U31" s="56"/>
      <c r="V31" s="56"/>
      <c r="W31" s="56"/>
    </row>
    <row r="32" spans="1:20" ht="16.5" customHeight="1" thickBot="1">
      <c r="A32" s="7" t="s">
        <v>35</v>
      </c>
      <c r="B32" s="7"/>
      <c r="O32" s="56"/>
      <c r="P32" s="56"/>
      <c r="Q32" s="56"/>
      <c r="R32" s="56"/>
      <c r="S32" s="56"/>
      <c r="T32" s="56"/>
    </row>
    <row r="33" spans="1:14" ht="16.5" customHeight="1" thickBot="1">
      <c r="A33" s="5" t="s">
        <v>2</v>
      </c>
      <c r="B33" s="18" t="s">
        <v>16</v>
      </c>
      <c r="C33" s="6" t="s">
        <v>3</v>
      </c>
      <c r="D33" s="191" t="s">
        <v>9</v>
      </c>
      <c r="E33" s="193"/>
      <c r="F33" s="193"/>
      <c r="G33" s="193"/>
      <c r="H33" s="193"/>
      <c r="I33" s="193"/>
      <c r="J33" s="193"/>
      <c r="K33" s="193"/>
      <c r="L33" s="192"/>
      <c r="M33" s="191" t="s">
        <v>26</v>
      </c>
      <c r="N33" s="192"/>
    </row>
    <row r="34" spans="1:22" ht="16.5" customHeight="1" thickBot="1">
      <c r="A34" s="187" t="s">
        <v>296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V34" s="46"/>
    </row>
    <row r="35" spans="1:22" ht="16.5" customHeight="1">
      <c r="A35" s="1"/>
      <c r="B35" s="1"/>
      <c r="C35" s="1"/>
      <c r="D35" s="47"/>
      <c r="E35" s="47"/>
      <c r="F35" s="4"/>
      <c r="G35" s="4"/>
      <c r="H35" s="48"/>
      <c r="I35" s="48"/>
      <c r="J35" s="4"/>
      <c r="K35" s="4"/>
      <c r="L35" s="4"/>
      <c r="M35" s="4"/>
      <c r="V35" s="46"/>
    </row>
    <row r="36" spans="1:13" ht="16.5" customHeight="1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1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</row>
    <row r="65" spans="1:11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</row>
    <row r="66" spans="1:11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</row>
    <row r="67" spans="1:11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</row>
    <row r="68" spans="1:11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</row>
    <row r="69" spans="1:11" ht="13.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</row>
    <row r="70" spans="1:11" ht="13.5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</row>
    <row r="71" spans="1:11" ht="13.5">
      <c r="A71" s="1"/>
      <c r="B71" s="1"/>
      <c r="C71" s="1"/>
      <c r="D71" s="4"/>
      <c r="E71" s="4"/>
      <c r="F71" s="4"/>
      <c r="G71" s="4"/>
      <c r="H71" s="4"/>
      <c r="I71" s="4"/>
      <c r="J71" s="4"/>
      <c r="K71" s="4"/>
    </row>
    <row r="72" spans="1:11" ht="13.5">
      <c r="A72" s="1"/>
      <c r="B72" s="1"/>
      <c r="C72" s="1"/>
      <c r="D72" s="4"/>
      <c r="E72" s="4"/>
      <c r="F72" s="4"/>
      <c r="G72" s="4"/>
      <c r="H72" s="4"/>
      <c r="I72" s="4"/>
      <c r="J72" s="4"/>
      <c r="K72" s="4"/>
    </row>
    <row r="73" spans="1:11" ht="13.5">
      <c r="A73" s="1"/>
      <c r="B73" s="1"/>
      <c r="C73" s="1"/>
      <c r="D73" s="4"/>
      <c r="E73" s="4"/>
      <c r="F73" s="4"/>
      <c r="G73" s="4"/>
      <c r="H73" s="4"/>
      <c r="I73" s="4"/>
      <c r="J73" s="4"/>
      <c r="K73" s="4"/>
    </row>
    <row r="74" spans="1:11" ht="13.5">
      <c r="A74" s="1"/>
      <c r="B74" s="1"/>
      <c r="C74" s="1"/>
      <c r="D74" s="4"/>
      <c r="E74" s="4"/>
      <c r="F74" s="4"/>
      <c r="G74" s="4"/>
      <c r="H74" s="4"/>
      <c r="I74" s="4"/>
      <c r="J74" s="4"/>
      <c r="K74" s="4"/>
    </row>
    <row r="75" spans="1:11" ht="13.5">
      <c r="A75" s="1"/>
      <c r="B75" s="1"/>
      <c r="C75" s="1"/>
      <c r="D75" s="4"/>
      <c r="E75" s="4"/>
      <c r="F75" s="4"/>
      <c r="G75" s="4"/>
      <c r="H75" s="4"/>
      <c r="I75" s="4"/>
      <c r="J75" s="4"/>
      <c r="K75" s="4"/>
    </row>
    <row r="76" spans="1:11" ht="13.5">
      <c r="A76" s="1"/>
      <c r="B76" s="1"/>
      <c r="C76" s="1"/>
      <c r="D76" s="4"/>
      <c r="E76" s="4"/>
      <c r="F76" s="4"/>
      <c r="G76" s="4"/>
      <c r="H76" s="4"/>
      <c r="I76" s="4"/>
      <c r="J76" s="4"/>
      <c r="K76" s="4"/>
    </row>
    <row r="77" spans="1:11" ht="13.5">
      <c r="A77" s="1"/>
      <c r="B77" s="1"/>
      <c r="C77" s="1"/>
      <c r="D77" s="4"/>
      <c r="E77" s="4"/>
      <c r="F77" s="4"/>
      <c r="G77" s="4"/>
      <c r="H77" s="4"/>
      <c r="I77" s="4"/>
      <c r="J77" s="4"/>
      <c r="K77" s="4"/>
    </row>
    <row r="78" spans="1:11" ht="13.5">
      <c r="A78" s="1"/>
      <c r="B78" s="1"/>
      <c r="C78" s="1"/>
      <c r="D78" s="4"/>
      <c r="E78" s="4"/>
      <c r="F78" s="4"/>
      <c r="G78" s="4"/>
      <c r="H78" s="4"/>
      <c r="I78" s="4"/>
      <c r="J78" s="4"/>
      <c r="K78" s="4"/>
    </row>
    <row r="79" spans="1:11" ht="13.5">
      <c r="A79" s="1"/>
      <c r="B79" s="1"/>
      <c r="C79" s="1"/>
      <c r="D79" s="4"/>
      <c r="E79" s="4"/>
      <c r="F79" s="4"/>
      <c r="G79" s="4"/>
      <c r="H79" s="4"/>
      <c r="I79" s="4"/>
      <c r="J79" s="4"/>
      <c r="K79" s="4"/>
    </row>
    <row r="80" spans="1:11" ht="13.5">
      <c r="A80" s="1"/>
      <c r="B80" s="1"/>
      <c r="C80" s="1"/>
      <c r="D80" s="4"/>
      <c r="E80" s="4"/>
      <c r="F80" s="4"/>
      <c r="G80" s="4"/>
      <c r="H80" s="4"/>
      <c r="I80" s="4"/>
      <c r="J80" s="4"/>
      <c r="K80" s="4"/>
    </row>
    <row r="81" spans="4:11" ht="13.5">
      <c r="D81" s="4"/>
      <c r="E81" s="4"/>
      <c r="F81" s="4"/>
      <c r="G81" s="4"/>
      <c r="H81" s="4"/>
      <c r="I81" s="4"/>
      <c r="J81" s="4"/>
      <c r="K81" s="4"/>
    </row>
    <row r="82" spans="4:11" ht="13.5">
      <c r="D82" s="4"/>
      <c r="E82" s="4"/>
      <c r="F82" s="4"/>
      <c r="G82" s="4"/>
      <c r="H82" s="4"/>
      <c r="I82" s="4"/>
      <c r="J82" s="4"/>
      <c r="K82" s="4"/>
    </row>
    <row r="83" spans="4:11" ht="13.5">
      <c r="D83" s="4"/>
      <c r="E83" s="4"/>
      <c r="F83" s="4"/>
      <c r="G83" s="4"/>
      <c r="H83" s="4"/>
      <c r="I83" s="4"/>
      <c r="J83" s="4"/>
      <c r="K83" s="4"/>
    </row>
  </sheetData>
  <mergeCells count="50">
    <mergeCell ref="A11:C11"/>
    <mergeCell ref="D18:L18"/>
    <mergeCell ref="M20:N20"/>
    <mergeCell ref="D23:L23"/>
    <mergeCell ref="D17:L17"/>
    <mergeCell ref="M17:N17"/>
    <mergeCell ref="D20:L20"/>
    <mergeCell ref="M23:N23"/>
    <mergeCell ref="M18:N18"/>
    <mergeCell ref="D19:L19"/>
    <mergeCell ref="A1:M1"/>
    <mergeCell ref="A12:C12"/>
    <mergeCell ref="A6:C6"/>
    <mergeCell ref="A7:C7"/>
    <mergeCell ref="A8:C8"/>
    <mergeCell ref="A9:C9"/>
    <mergeCell ref="A10:C10"/>
    <mergeCell ref="A2:M2"/>
    <mergeCell ref="I3:M3"/>
    <mergeCell ref="J6:L6"/>
    <mergeCell ref="D33:L33"/>
    <mergeCell ref="M33:N33"/>
    <mergeCell ref="A34:N34"/>
    <mergeCell ref="D24:L24"/>
    <mergeCell ref="M28:N28"/>
    <mergeCell ref="D30:L30"/>
    <mergeCell ref="M30:N30"/>
    <mergeCell ref="M24:N24"/>
    <mergeCell ref="D25:L25"/>
    <mergeCell ref="M25:N25"/>
    <mergeCell ref="U5:W5"/>
    <mergeCell ref="D15:L15"/>
    <mergeCell ref="M15:N15"/>
    <mergeCell ref="D16:L16"/>
    <mergeCell ref="M16:N16"/>
    <mergeCell ref="K13:L13"/>
    <mergeCell ref="O5:S5"/>
    <mergeCell ref="T5:T6"/>
    <mergeCell ref="M19:N19"/>
    <mergeCell ref="D21:L21"/>
    <mergeCell ref="M21:N21"/>
    <mergeCell ref="D22:L22"/>
    <mergeCell ref="M22:N22"/>
    <mergeCell ref="D29:L29"/>
    <mergeCell ref="M29:N29"/>
    <mergeCell ref="D26:L26"/>
    <mergeCell ref="M26:N26"/>
    <mergeCell ref="D27:L27"/>
    <mergeCell ref="M27:N27"/>
    <mergeCell ref="D28:L28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BW105"/>
  <sheetViews>
    <sheetView tabSelected="1" workbookViewId="0" topLeftCell="A1">
      <selection activeCell="CK6" sqref="CK6"/>
    </sheetView>
  </sheetViews>
  <sheetFormatPr defaultColWidth="9.00390625" defaultRowHeight="6" customHeight="1"/>
  <cols>
    <col min="1" max="1" width="2.875" style="89" customWidth="1"/>
    <col min="2" max="2" width="3.875" style="98" customWidth="1"/>
    <col min="3" max="3" width="18.625" style="118" customWidth="1"/>
    <col min="4" max="54" width="1.00390625" style="87" customWidth="1"/>
    <col min="55" max="55" width="18.625" style="87" customWidth="1"/>
    <col min="56" max="56" width="3.875" style="98" customWidth="1"/>
    <col min="57" max="169" width="1.00390625" style="87" customWidth="1"/>
    <col min="170" max="16384" width="9.00390625" style="87" customWidth="1"/>
  </cols>
  <sheetData>
    <row r="10" spans="2:56" ht="11.25" customHeight="1">
      <c r="B10" s="325" t="s">
        <v>302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</row>
    <row r="11" spans="2:56" ht="6" customHeight="1" thickBot="1"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</row>
    <row r="12" spans="2:56" ht="6" customHeight="1">
      <c r="B12" s="290" t="s">
        <v>217</v>
      </c>
      <c r="C12" s="283" t="s">
        <v>41</v>
      </c>
      <c r="D12" s="88"/>
      <c r="E12" s="89"/>
      <c r="F12" s="89"/>
      <c r="G12" s="89"/>
      <c r="H12" s="89"/>
      <c r="I12" s="89"/>
      <c r="J12" s="89"/>
      <c r="K12" s="89"/>
      <c r="L12" s="89"/>
      <c r="M12" s="89"/>
      <c r="BC12" s="283" t="s">
        <v>300</v>
      </c>
      <c r="BD12" s="296" t="s">
        <v>218</v>
      </c>
    </row>
    <row r="13" spans="2:56" ht="6" customHeight="1" thickBot="1">
      <c r="B13" s="291"/>
      <c r="C13" s="284"/>
      <c r="D13" s="88"/>
      <c r="E13" s="89"/>
      <c r="F13" s="89"/>
      <c r="G13" s="89"/>
      <c r="H13" s="89"/>
      <c r="I13" s="89"/>
      <c r="J13" s="89"/>
      <c r="K13" s="89"/>
      <c r="L13" s="89"/>
      <c r="M13" s="89"/>
      <c r="AV13" s="91"/>
      <c r="AW13" s="91"/>
      <c r="AX13" s="91"/>
      <c r="AY13" s="91"/>
      <c r="AZ13" s="91"/>
      <c r="BA13" s="91"/>
      <c r="BB13" s="92"/>
      <c r="BC13" s="284"/>
      <c r="BD13" s="297"/>
    </row>
    <row r="14" spans="2:56" ht="6" customHeight="1" thickTop="1">
      <c r="B14" s="291"/>
      <c r="C14" s="284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82"/>
      <c r="O14" s="89"/>
      <c r="P14" s="89"/>
      <c r="Q14" s="89"/>
      <c r="R14" s="89"/>
      <c r="S14" s="89"/>
      <c r="AS14" s="95"/>
      <c r="AT14" s="93"/>
      <c r="AU14" s="93"/>
      <c r="AV14" s="89"/>
      <c r="AW14" s="89"/>
      <c r="BC14" s="284"/>
      <c r="BD14" s="297"/>
    </row>
    <row r="15" spans="2:56" ht="6" customHeight="1" thickBot="1">
      <c r="B15" s="292"/>
      <c r="C15" s="285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182"/>
      <c r="O15" s="89"/>
      <c r="P15" s="89"/>
      <c r="Q15" s="89"/>
      <c r="R15" s="89"/>
      <c r="S15" s="89"/>
      <c r="AS15" s="97"/>
      <c r="AT15" s="89"/>
      <c r="AU15" s="89"/>
      <c r="AV15" s="89"/>
      <c r="AW15" s="89"/>
      <c r="BC15" s="285"/>
      <c r="BD15" s="298"/>
    </row>
    <row r="16" spans="3:55" ht="6" customHeight="1" thickBot="1">
      <c r="C16" s="116"/>
      <c r="D16" s="89"/>
      <c r="E16" s="89"/>
      <c r="F16" s="89"/>
      <c r="G16" s="89"/>
      <c r="H16" s="89"/>
      <c r="I16" s="89"/>
      <c r="J16" s="89"/>
      <c r="K16" s="89"/>
      <c r="L16" s="263" t="s">
        <v>219</v>
      </c>
      <c r="M16" s="263"/>
      <c r="N16" s="262">
        <v>8</v>
      </c>
      <c r="O16" s="263"/>
      <c r="P16" s="89"/>
      <c r="Q16" s="89"/>
      <c r="R16" s="89"/>
      <c r="S16" s="89"/>
      <c r="AS16" s="266" t="s">
        <v>220</v>
      </c>
      <c r="AT16" s="263"/>
      <c r="AU16" s="89"/>
      <c r="AV16" s="89"/>
      <c r="AW16" s="89"/>
      <c r="BC16" s="112"/>
    </row>
    <row r="17" spans="2:56" ht="6" customHeight="1" thickBot="1">
      <c r="B17" s="287" t="s">
        <v>221</v>
      </c>
      <c r="C17" s="283" t="s">
        <v>94</v>
      </c>
      <c r="D17" s="88"/>
      <c r="E17" s="89"/>
      <c r="F17" s="89"/>
      <c r="G17" s="89"/>
      <c r="H17" s="89"/>
      <c r="I17" s="89"/>
      <c r="J17" s="89"/>
      <c r="K17" s="89"/>
      <c r="L17" s="263"/>
      <c r="M17" s="263"/>
      <c r="N17" s="264"/>
      <c r="O17" s="265"/>
      <c r="P17" s="137"/>
      <c r="Q17" s="137"/>
      <c r="R17" s="137"/>
      <c r="S17" s="137"/>
      <c r="AS17" s="266"/>
      <c r="AT17" s="263"/>
      <c r="AU17" s="89"/>
      <c r="AV17" s="89"/>
      <c r="AW17" s="89"/>
      <c r="BC17" s="283" t="s">
        <v>134</v>
      </c>
      <c r="BD17" s="301" t="s">
        <v>222</v>
      </c>
    </row>
    <row r="18" spans="2:56" ht="6" customHeight="1" thickBot="1" thickTop="1">
      <c r="B18" s="288"/>
      <c r="C18" s="284"/>
      <c r="D18" s="138"/>
      <c r="E18" s="137"/>
      <c r="F18" s="137"/>
      <c r="G18" s="137"/>
      <c r="H18" s="137"/>
      <c r="I18" s="89"/>
      <c r="J18" s="89"/>
      <c r="K18" s="89"/>
      <c r="L18" s="263"/>
      <c r="M18" s="286"/>
      <c r="N18" s="266">
        <v>1</v>
      </c>
      <c r="O18" s="263"/>
      <c r="P18" s="89"/>
      <c r="Q18" s="89"/>
      <c r="R18" s="89"/>
      <c r="S18" s="96"/>
      <c r="AN18" s="95"/>
      <c r="AO18" s="93"/>
      <c r="AP18" s="93"/>
      <c r="AQ18" s="93"/>
      <c r="AR18" s="93"/>
      <c r="AS18" s="266"/>
      <c r="AT18" s="263"/>
      <c r="AU18" s="89"/>
      <c r="AV18" s="89"/>
      <c r="AW18" s="89"/>
      <c r="BC18" s="284"/>
      <c r="BD18" s="302"/>
    </row>
    <row r="19" spans="2:56" ht="6" customHeight="1" thickTop="1">
      <c r="B19" s="288"/>
      <c r="C19" s="284"/>
      <c r="D19" s="89"/>
      <c r="E19" s="89"/>
      <c r="F19" s="89"/>
      <c r="G19" s="89"/>
      <c r="H19" s="89"/>
      <c r="I19" s="262">
        <v>10</v>
      </c>
      <c r="J19" s="263"/>
      <c r="K19" s="263"/>
      <c r="L19" s="89"/>
      <c r="M19" s="96"/>
      <c r="N19" s="266"/>
      <c r="O19" s="263"/>
      <c r="P19" s="89"/>
      <c r="Q19" s="89"/>
      <c r="R19" s="89"/>
      <c r="S19" s="96"/>
      <c r="AN19" s="97"/>
      <c r="AO19" s="89"/>
      <c r="AP19" s="89"/>
      <c r="AQ19" s="89"/>
      <c r="AR19" s="89"/>
      <c r="AS19" s="266"/>
      <c r="AT19" s="263"/>
      <c r="AU19" s="89"/>
      <c r="AV19" s="263">
        <v>5</v>
      </c>
      <c r="AW19" s="286"/>
      <c r="AX19" s="95"/>
      <c r="AY19" s="93"/>
      <c r="AZ19" s="93"/>
      <c r="BA19" s="93"/>
      <c r="BB19" s="93"/>
      <c r="BC19" s="284"/>
      <c r="BD19" s="302"/>
    </row>
    <row r="20" spans="2:56" ht="6" customHeight="1" thickBot="1">
      <c r="B20" s="289"/>
      <c r="C20" s="285"/>
      <c r="D20" s="89"/>
      <c r="E20" s="89"/>
      <c r="F20" s="89"/>
      <c r="G20" s="263" t="s">
        <v>223</v>
      </c>
      <c r="H20" s="263"/>
      <c r="I20" s="264"/>
      <c r="J20" s="265"/>
      <c r="K20" s="265"/>
      <c r="L20" s="137"/>
      <c r="M20" s="139"/>
      <c r="N20" s="89"/>
      <c r="O20" s="89"/>
      <c r="P20" s="89"/>
      <c r="Q20" s="89"/>
      <c r="R20" s="89"/>
      <c r="S20" s="96"/>
      <c r="AN20" s="97"/>
      <c r="AO20" s="89"/>
      <c r="AP20" s="89"/>
      <c r="AQ20" s="89"/>
      <c r="AR20" s="89"/>
      <c r="AS20" s="179"/>
      <c r="AT20" s="137"/>
      <c r="AU20" s="137"/>
      <c r="AV20" s="265"/>
      <c r="AW20" s="326"/>
      <c r="AX20" s="266" t="s">
        <v>224</v>
      </c>
      <c r="AY20" s="263"/>
      <c r="AZ20" s="89"/>
      <c r="BA20" s="89"/>
      <c r="BB20" s="89"/>
      <c r="BC20" s="285"/>
      <c r="BD20" s="303"/>
    </row>
    <row r="21" spans="3:55" ht="6" customHeight="1" thickBot="1">
      <c r="C21" s="117"/>
      <c r="D21" s="89"/>
      <c r="E21" s="89"/>
      <c r="F21" s="89"/>
      <c r="G21" s="263"/>
      <c r="H21" s="286"/>
      <c r="I21" s="266">
        <v>1</v>
      </c>
      <c r="J21" s="263"/>
      <c r="K21" s="263"/>
      <c r="L21" s="89"/>
      <c r="M21" s="89"/>
      <c r="N21" s="89"/>
      <c r="O21" s="89"/>
      <c r="P21" s="89"/>
      <c r="Q21" s="89"/>
      <c r="R21" s="89"/>
      <c r="S21" s="96"/>
      <c r="AN21" s="97"/>
      <c r="AO21" s="89"/>
      <c r="AP21" s="89"/>
      <c r="AQ21" s="89"/>
      <c r="AR21" s="89"/>
      <c r="AV21" s="263">
        <v>7</v>
      </c>
      <c r="AW21" s="311"/>
      <c r="AX21" s="263"/>
      <c r="AY21" s="263"/>
      <c r="AZ21" s="89"/>
      <c r="BA21" s="89"/>
      <c r="BB21" s="89"/>
      <c r="BC21" s="113"/>
    </row>
    <row r="22" spans="2:56" ht="6" customHeight="1">
      <c r="B22" s="301" t="s">
        <v>225</v>
      </c>
      <c r="C22" s="283" t="s">
        <v>38</v>
      </c>
      <c r="D22" s="89"/>
      <c r="E22" s="89"/>
      <c r="F22" s="89"/>
      <c r="G22" s="263"/>
      <c r="H22" s="286"/>
      <c r="I22" s="266"/>
      <c r="J22" s="263"/>
      <c r="K22" s="263"/>
      <c r="L22" s="89"/>
      <c r="M22" s="89"/>
      <c r="N22" s="89"/>
      <c r="O22" s="89"/>
      <c r="P22" s="89"/>
      <c r="Q22" s="89"/>
      <c r="R22" s="89"/>
      <c r="S22" s="96"/>
      <c r="AN22" s="97"/>
      <c r="AO22" s="89"/>
      <c r="AP22" s="89"/>
      <c r="AQ22" s="89"/>
      <c r="AR22" s="89"/>
      <c r="AV22" s="263"/>
      <c r="AW22" s="311"/>
      <c r="AX22" s="263"/>
      <c r="AY22" s="263"/>
      <c r="AZ22" s="89"/>
      <c r="BA22" s="89"/>
      <c r="BB22" s="89"/>
      <c r="BC22" s="283" t="s">
        <v>48</v>
      </c>
      <c r="BD22" s="287" t="s">
        <v>226</v>
      </c>
    </row>
    <row r="23" spans="2:56" ht="6" customHeight="1" thickBot="1">
      <c r="B23" s="302"/>
      <c r="C23" s="284"/>
      <c r="D23" s="91"/>
      <c r="E23" s="91"/>
      <c r="F23" s="91"/>
      <c r="G23" s="91"/>
      <c r="H23" s="100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6"/>
      <c r="AN23" s="97"/>
      <c r="AO23" s="89"/>
      <c r="AP23" s="89"/>
      <c r="AQ23" s="89"/>
      <c r="AR23" s="89"/>
      <c r="AV23" s="89"/>
      <c r="AW23" s="177"/>
      <c r="AX23" s="137"/>
      <c r="AY23" s="137"/>
      <c r="AZ23" s="137"/>
      <c r="BA23" s="137"/>
      <c r="BB23" s="137"/>
      <c r="BC23" s="284"/>
      <c r="BD23" s="288"/>
    </row>
    <row r="24" spans="2:75" ht="6" customHeight="1" thickTop="1">
      <c r="B24" s="302"/>
      <c r="C24" s="284"/>
      <c r="D24" s="93"/>
      <c r="E24" s="93"/>
      <c r="F24" s="93"/>
      <c r="G24" s="93"/>
      <c r="H24" s="93"/>
      <c r="I24" s="89"/>
      <c r="J24" s="89"/>
      <c r="K24" s="89"/>
      <c r="L24" s="89"/>
      <c r="M24" s="89"/>
      <c r="N24" s="89"/>
      <c r="O24" s="89"/>
      <c r="P24" s="89"/>
      <c r="Q24" s="89"/>
      <c r="R24" s="263" t="s">
        <v>227</v>
      </c>
      <c r="S24" s="286"/>
      <c r="AN24" s="266" t="s">
        <v>228</v>
      </c>
      <c r="AO24" s="263"/>
      <c r="AP24" s="89"/>
      <c r="AQ24" s="89"/>
      <c r="AR24" s="89"/>
      <c r="BC24" s="284"/>
      <c r="BD24" s="288"/>
      <c r="BW24" s="101"/>
    </row>
    <row r="25" spans="2:56" ht="6" customHeight="1" thickBot="1">
      <c r="B25" s="303"/>
      <c r="C25" s="285"/>
      <c r="I25" s="89"/>
      <c r="J25" s="89"/>
      <c r="K25" s="89"/>
      <c r="L25" s="89"/>
      <c r="M25" s="89"/>
      <c r="N25" s="89"/>
      <c r="O25" s="89"/>
      <c r="P25" s="89"/>
      <c r="Q25" s="89"/>
      <c r="R25" s="263"/>
      <c r="S25" s="286"/>
      <c r="AN25" s="266"/>
      <c r="AO25" s="263"/>
      <c r="AP25" s="89"/>
      <c r="AQ25" s="89"/>
      <c r="AR25" s="89"/>
      <c r="BC25" s="285"/>
      <c r="BD25" s="289"/>
    </row>
    <row r="26" spans="3:55" ht="6" customHeight="1" thickBot="1">
      <c r="C26" s="116"/>
      <c r="I26" s="89"/>
      <c r="J26" s="89"/>
      <c r="K26" s="89"/>
      <c r="L26" s="89"/>
      <c r="M26" s="89"/>
      <c r="N26" s="89"/>
      <c r="O26" s="89"/>
      <c r="P26" s="89"/>
      <c r="Q26" s="89"/>
      <c r="R26" s="263"/>
      <c r="S26" s="286"/>
      <c r="T26" s="93"/>
      <c r="U26" s="93"/>
      <c r="V26" s="93"/>
      <c r="W26" s="93"/>
      <c r="X26" s="94"/>
      <c r="AI26" s="95"/>
      <c r="AJ26" s="93"/>
      <c r="AK26" s="93"/>
      <c r="AL26" s="93"/>
      <c r="AM26" s="93"/>
      <c r="AN26" s="266"/>
      <c r="AO26" s="263"/>
      <c r="AP26" s="89"/>
      <c r="AQ26" s="89"/>
      <c r="AR26" s="89"/>
      <c r="BC26" s="112"/>
    </row>
    <row r="27" spans="2:56" ht="6" customHeight="1">
      <c r="B27" s="296" t="s">
        <v>229</v>
      </c>
      <c r="C27" s="283" t="s">
        <v>40</v>
      </c>
      <c r="I27" s="89"/>
      <c r="J27" s="89"/>
      <c r="K27" s="89"/>
      <c r="L27" s="89"/>
      <c r="M27" s="89"/>
      <c r="N27" s="89"/>
      <c r="O27" s="89"/>
      <c r="P27" s="89"/>
      <c r="Q27" s="89"/>
      <c r="R27" s="263"/>
      <c r="S27" s="286"/>
      <c r="T27" s="89"/>
      <c r="U27" s="89"/>
      <c r="V27" s="89"/>
      <c r="W27" s="89"/>
      <c r="X27" s="96"/>
      <c r="AI27" s="97"/>
      <c r="AJ27" s="89"/>
      <c r="AK27" s="89"/>
      <c r="AL27" s="89"/>
      <c r="AM27" s="89"/>
      <c r="AN27" s="266"/>
      <c r="AO27" s="263"/>
      <c r="AP27" s="89"/>
      <c r="AQ27" s="89"/>
      <c r="AR27" s="89"/>
      <c r="BC27" s="283" t="s">
        <v>306</v>
      </c>
      <c r="BD27" s="290" t="s">
        <v>230</v>
      </c>
    </row>
    <row r="28" spans="2:56" ht="6" customHeight="1" thickBot="1">
      <c r="B28" s="297"/>
      <c r="C28" s="284"/>
      <c r="D28" s="138"/>
      <c r="E28" s="137"/>
      <c r="F28" s="137"/>
      <c r="G28" s="137"/>
      <c r="H28" s="137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6"/>
      <c r="T28" s="89"/>
      <c r="U28" s="89"/>
      <c r="V28" s="89"/>
      <c r="W28" s="89"/>
      <c r="X28" s="96"/>
      <c r="AI28" s="97"/>
      <c r="AJ28" s="89"/>
      <c r="AK28" s="89"/>
      <c r="AL28" s="89"/>
      <c r="AM28" s="89"/>
      <c r="AN28" s="97"/>
      <c r="AO28" s="89"/>
      <c r="AP28" s="89"/>
      <c r="AQ28" s="89"/>
      <c r="AR28" s="89"/>
      <c r="BC28" s="284"/>
      <c r="BD28" s="291"/>
    </row>
    <row r="29" spans="2:56" ht="6" customHeight="1" thickTop="1">
      <c r="B29" s="297"/>
      <c r="C29" s="284"/>
      <c r="D29" s="89"/>
      <c r="E29" s="89"/>
      <c r="F29" s="89"/>
      <c r="G29" s="89"/>
      <c r="H29" s="89"/>
      <c r="I29" s="182"/>
      <c r="J29" s="89"/>
      <c r="K29" s="89"/>
      <c r="L29" s="89"/>
      <c r="M29" s="89"/>
      <c r="N29" s="89"/>
      <c r="O29" s="89"/>
      <c r="P29" s="89"/>
      <c r="Q29" s="89"/>
      <c r="R29" s="89"/>
      <c r="S29" s="96"/>
      <c r="T29" s="89"/>
      <c r="U29" s="89"/>
      <c r="V29" s="89"/>
      <c r="W29" s="89"/>
      <c r="X29" s="96"/>
      <c r="AI29" s="97"/>
      <c r="AJ29" s="89"/>
      <c r="AK29" s="89"/>
      <c r="AL29" s="89"/>
      <c r="AM29" s="89"/>
      <c r="AN29" s="97"/>
      <c r="AO29" s="89"/>
      <c r="AP29" s="89"/>
      <c r="AQ29" s="89"/>
      <c r="AR29" s="89"/>
      <c r="AS29" s="89"/>
      <c r="AT29" s="89"/>
      <c r="AU29" s="304">
        <v>12</v>
      </c>
      <c r="AV29" s="304"/>
      <c r="AW29" s="305"/>
      <c r="AX29" s="136"/>
      <c r="AY29" s="136"/>
      <c r="AZ29" s="136"/>
      <c r="BA29" s="136"/>
      <c r="BB29" s="136"/>
      <c r="BC29" s="284"/>
      <c r="BD29" s="291"/>
    </row>
    <row r="30" spans="2:56" ht="6" customHeight="1" thickBot="1">
      <c r="B30" s="298"/>
      <c r="C30" s="285"/>
      <c r="D30" s="89"/>
      <c r="E30" s="89"/>
      <c r="F30" s="89"/>
      <c r="G30" s="263" t="s">
        <v>231</v>
      </c>
      <c r="H30" s="263"/>
      <c r="I30" s="262">
        <v>8</v>
      </c>
      <c r="J30" s="263"/>
      <c r="K30" s="89"/>
      <c r="L30" s="89"/>
      <c r="M30" s="89"/>
      <c r="N30" s="89"/>
      <c r="O30" s="89"/>
      <c r="P30" s="89"/>
      <c r="Q30" s="89"/>
      <c r="R30" s="89"/>
      <c r="S30" s="96"/>
      <c r="T30" s="89"/>
      <c r="U30" s="89"/>
      <c r="V30" s="89"/>
      <c r="W30" s="89"/>
      <c r="X30" s="96"/>
      <c r="AI30" s="97"/>
      <c r="AJ30" s="89"/>
      <c r="AK30" s="89"/>
      <c r="AL30" s="89"/>
      <c r="AM30" s="89"/>
      <c r="AN30" s="97"/>
      <c r="AO30" s="89"/>
      <c r="AP30" s="89"/>
      <c r="AQ30" s="89"/>
      <c r="AR30" s="89"/>
      <c r="AS30" s="137"/>
      <c r="AT30" s="137"/>
      <c r="AU30" s="306"/>
      <c r="AV30" s="306"/>
      <c r="AW30" s="307"/>
      <c r="AX30" s="263" t="s">
        <v>232</v>
      </c>
      <c r="AY30" s="263"/>
      <c r="AZ30" s="89"/>
      <c r="BA30" s="89"/>
      <c r="BB30" s="89"/>
      <c r="BC30" s="285"/>
      <c r="BD30" s="292"/>
    </row>
    <row r="31" spans="3:55" ht="6" customHeight="1" thickBot="1">
      <c r="C31" s="116"/>
      <c r="D31" s="89"/>
      <c r="E31" s="89"/>
      <c r="F31" s="89"/>
      <c r="G31" s="263"/>
      <c r="H31" s="263"/>
      <c r="I31" s="264"/>
      <c r="J31" s="265"/>
      <c r="K31" s="137"/>
      <c r="L31" s="137"/>
      <c r="M31" s="137"/>
      <c r="N31" s="89"/>
      <c r="O31" s="89"/>
      <c r="P31" s="89"/>
      <c r="Q31" s="89"/>
      <c r="R31" s="89"/>
      <c r="S31" s="96"/>
      <c r="T31" s="89"/>
      <c r="U31" s="89"/>
      <c r="V31" s="89"/>
      <c r="W31" s="89"/>
      <c r="X31" s="96"/>
      <c r="AI31" s="97"/>
      <c r="AJ31" s="89"/>
      <c r="AK31" s="89"/>
      <c r="AL31" s="89"/>
      <c r="AM31" s="89"/>
      <c r="AN31" s="97"/>
      <c r="AO31" s="89"/>
      <c r="AP31" s="89"/>
      <c r="AQ31" s="89"/>
      <c r="AR31" s="177"/>
      <c r="AS31" s="89"/>
      <c r="AT31" s="89"/>
      <c r="AU31" s="304">
        <v>1</v>
      </c>
      <c r="AV31" s="304"/>
      <c r="AW31" s="308"/>
      <c r="AX31" s="266"/>
      <c r="AY31" s="263"/>
      <c r="AZ31" s="89"/>
      <c r="BA31" s="89"/>
      <c r="BB31" s="89"/>
      <c r="BC31" s="112"/>
    </row>
    <row r="32" spans="2:56" ht="6" customHeight="1" thickTop="1">
      <c r="B32" s="290" t="s">
        <v>233</v>
      </c>
      <c r="C32" s="293" t="s">
        <v>91</v>
      </c>
      <c r="D32" s="89"/>
      <c r="E32" s="89"/>
      <c r="F32" s="89"/>
      <c r="G32" s="263"/>
      <c r="H32" s="286"/>
      <c r="I32" s="266">
        <v>4</v>
      </c>
      <c r="J32" s="263"/>
      <c r="K32" s="89"/>
      <c r="L32" s="89"/>
      <c r="M32" s="96"/>
      <c r="N32" s="89"/>
      <c r="O32" s="89"/>
      <c r="P32" s="89"/>
      <c r="Q32" s="89"/>
      <c r="R32" s="89"/>
      <c r="S32" s="96"/>
      <c r="T32" s="89"/>
      <c r="U32" s="89"/>
      <c r="V32" s="89"/>
      <c r="W32" s="89"/>
      <c r="X32" s="96"/>
      <c r="AI32" s="97"/>
      <c r="AJ32" s="89"/>
      <c r="AK32" s="89"/>
      <c r="AL32" s="89"/>
      <c r="AM32" s="89"/>
      <c r="AN32" s="97"/>
      <c r="AO32" s="89"/>
      <c r="AP32" s="89"/>
      <c r="AQ32" s="89"/>
      <c r="AR32" s="177"/>
      <c r="AS32" s="89"/>
      <c r="AT32" s="89"/>
      <c r="AU32" s="304"/>
      <c r="AV32" s="304"/>
      <c r="AW32" s="308"/>
      <c r="AX32" s="266"/>
      <c r="AY32" s="263"/>
      <c r="AZ32" s="89"/>
      <c r="BA32" s="89"/>
      <c r="BB32" s="89"/>
      <c r="BC32" s="283" t="s">
        <v>44</v>
      </c>
      <c r="BD32" s="296" t="s">
        <v>234</v>
      </c>
    </row>
    <row r="33" spans="2:56" ht="6" customHeight="1">
      <c r="B33" s="291"/>
      <c r="C33" s="294"/>
      <c r="D33" s="91"/>
      <c r="E33" s="91"/>
      <c r="F33" s="91"/>
      <c r="G33" s="91"/>
      <c r="H33" s="100"/>
      <c r="I33" s="266"/>
      <c r="J33" s="263"/>
      <c r="K33" s="89"/>
      <c r="L33" s="89"/>
      <c r="M33" s="96"/>
      <c r="N33" s="89"/>
      <c r="O33" s="89"/>
      <c r="P33" s="89"/>
      <c r="Q33" s="89"/>
      <c r="R33" s="89"/>
      <c r="S33" s="96"/>
      <c r="T33" s="89"/>
      <c r="U33" s="89"/>
      <c r="V33" s="89"/>
      <c r="W33" s="89"/>
      <c r="X33" s="96"/>
      <c r="AI33" s="97"/>
      <c r="AJ33" s="89"/>
      <c r="AK33" s="89"/>
      <c r="AL33" s="89"/>
      <c r="AM33" s="89"/>
      <c r="AN33" s="97"/>
      <c r="AO33" s="89"/>
      <c r="AP33" s="89"/>
      <c r="AQ33" s="263">
        <v>6</v>
      </c>
      <c r="AR33" s="311"/>
      <c r="AS33" s="263" t="s">
        <v>235</v>
      </c>
      <c r="AT33" s="263"/>
      <c r="AU33" s="89"/>
      <c r="AV33" s="89"/>
      <c r="AW33" s="89"/>
      <c r="AX33" s="99"/>
      <c r="AY33" s="91"/>
      <c r="AZ33" s="91"/>
      <c r="BA33" s="91"/>
      <c r="BB33" s="91"/>
      <c r="BC33" s="284"/>
      <c r="BD33" s="297"/>
    </row>
    <row r="34" spans="2:56" ht="6" customHeight="1" thickBot="1">
      <c r="B34" s="291"/>
      <c r="C34" s="294"/>
      <c r="I34" s="89"/>
      <c r="J34" s="89"/>
      <c r="K34" s="89"/>
      <c r="L34" s="263" t="s">
        <v>236</v>
      </c>
      <c r="M34" s="286"/>
      <c r="N34" s="91"/>
      <c r="O34" s="91"/>
      <c r="P34" s="91"/>
      <c r="Q34" s="91"/>
      <c r="R34" s="91"/>
      <c r="S34" s="100"/>
      <c r="T34" s="89"/>
      <c r="U34" s="89"/>
      <c r="V34" s="89"/>
      <c r="W34" s="89"/>
      <c r="X34" s="96"/>
      <c r="AI34" s="97"/>
      <c r="AJ34" s="89"/>
      <c r="AK34" s="89"/>
      <c r="AL34" s="89"/>
      <c r="AM34" s="89"/>
      <c r="AN34" s="179"/>
      <c r="AO34" s="137"/>
      <c r="AP34" s="137"/>
      <c r="AQ34" s="265"/>
      <c r="AR34" s="324"/>
      <c r="AS34" s="263"/>
      <c r="AT34" s="263"/>
      <c r="AU34" s="89"/>
      <c r="AV34" s="89"/>
      <c r="AW34" s="89"/>
      <c r="BC34" s="284"/>
      <c r="BD34" s="297"/>
    </row>
    <row r="35" spans="2:56" ht="6" customHeight="1" thickBot="1" thickTop="1">
      <c r="B35" s="292"/>
      <c r="C35" s="295"/>
      <c r="I35" s="89"/>
      <c r="J35" s="89"/>
      <c r="K35" s="89"/>
      <c r="L35" s="263"/>
      <c r="M35" s="286"/>
      <c r="T35" s="89"/>
      <c r="U35" s="89"/>
      <c r="V35" s="89"/>
      <c r="W35" s="89"/>
      <c r="X35" s="96"/>
      <c r="AI35" s="97"/>
      <c r="AJ35" s="89"/>
      <c r="AK35" s="89"/>
      <c r="AL35" s="89"/>
      <c r="AM35" s="89"/>
      <c r="AQ35" s="263">
        <v>4</v>
      </c>
      <c r="AR35" s="286"/>
      <c r="AS35" s="266"/>
      <c r="AT35" s="263"/>
      <c r="AU35" s="89"/>
      <c r="AV35" s="89"/>
      <c r="AW35" s="89"/>
      <c r="BC35" s="285"/>
      <c r="BD35" s="298"/>
    </row>
    <row r="36" spans="2:56" ht="6" customHeight="1" thickBot="1">
      <c r="B36" s="102"/>
      <c r="C36" s="114"/>
      <c r="I36" s="89"/>
      <c r="J36" s="89"/>
      <c r="K36" s="89"/>
      <c r="L36" s="263"/>
      <c r="M36" s="286"/>
      <c r="T36" s="89"/>
      <c r="U36" s="89"/>
      <c r="V36" s="89"/>
      <c r="W36" s="89"/>
      <c r="X36" s="96"/>
      <c r="AI36" s="97"/>
      <c r="AJ36" s="89"/>
      <c r="AK36" s="89"/>
      <c r="AL36" s="89"/>
      <c r="AM36" s="89"/>
      <c r="AQ36" s="309"/>
      <c r="AR36" s="286"/>
      <c r="AS36" s="266"/>
      <c r="AT36" s="263"/>
      <c r="AU36" s="89"/>
      <c r="AV36" s="89"/>
      <c r="AW36" s="89"/>
      <c r="BC36" s="114"/>
      <c r="BD36" s="102"/>
    </row>
    <row r="37" spans="2:56" ht="6" customHeight="1">
      <c r="B37" s="301" t="s">
        <v>237</v>
      </c>
      <c r="C37" s="283" t="s">
        <v>307</v>
      </c>
      <c r="I37" s="89"/>
      <c r="J37" s="89"/>
      <c r="K37" s="89"/>
      <c r="L37" s="89"/>
      <c r="M37" s="96"/>
      <c r="T37" s="89"/>
      <c r="U37" s="89"/>
      <c r="V37" s="89"/>
      <c r="W37" s="89"/>
      <c r="X37" s="96"/>
      <c r="AB37" s="312" t="s">
        <v>238</v>
      </c>
      <c r="AC37" s="313"/>
      <c r="AD37" s="313"/>
      <c r="AE37" s="314"/>
      <c r="AI37" s="97"/>
      <c r="AJ37" s="89"/>
      <c r="AK37" s="89"/>
      <c r="AL37" s="89"/>
      <c r="AM37" s="89"/>
      <c r="AS37" s="97"/>
      <c r="AT37" s="89"/>
      <c r="AU37" s="89"/>
      <c r="AV37" s="89"/>
      <c r="AW37" s="89"/>
      <c r="BC37" s="283" t="s">
        <v>49</v>
      </c>
      <c r="BD37" s="287" t="s">
        <v>239</v>
      </c>
    </row>
    <row r="38" spans="2:56" ht="6" customHeight="1">
      <c r="B38" s="302"/>
      <c r="C38" s="284"/>
      <c r="D38" s="90"/>
      <c r="E38" s="91"/>
      <c r="F38" s="91"/>
      <c r="G38" s="91"/>
      <c r="H38" s="91"/>
      <c r="I38" s="91"/>
      <c r="J38" s="91"/>
      <c r="K38" s="91"/>
      <c r="L38" s="91"/>
      <c r="M38" s="100"/>
      <c r="T38" s="89"/>
      <c r="U38" s="89"/>
      <c r="V38" s="89"/>
      <c r="W38" s="89"/>
      <c r="X38" s="96"/>
      <c r="AB38" s="315"/>
      <c r="AC38" s="316"/>
      <c r="AD38" s="316"/>
      <c r="AE38" s="317"/>
      <c r="AI38" s="97"/>
      <c r="AJ38" s="89"/>
      <c r="AK38" s="89"/>
      <c r="AL38" s="89"/>
      <c r="AM38" s="89"/>
      <c r="AS38" s="99"/>
      <c r="AT38" s="91"/>
      <c r="AU38" s="91"/>
      <c r="AV38" s="91"/>
      <c r="AW38" s="91"/>
      <c r="AX38" s="91"/>
      <c r="AY38" s="91"/>
      <c r="AZ38" s="91"/>
      <c r="BA38" s="91"/>
      <c r="BB38" s="92"/>
      <c r="BC38" s="284"/>
      <c r="BD38" s="288"/>
    </row>
    <row r="39" spans="2:56" ht="6" customHeight="1">
      <c r="B39" s="302"/>
      <c r="C39" s="284"/>
      <c r="T39" s="89"/>
      <c r="U39" s="89"/>
      <c r="V39" s="321">
        <v>21</v>
      </c>
      <c r="W39" s="321"/>
      <c r="X39" s="322"/>
      <c r="Y39" s="97"/>
      <c r="Z39" s="89"/>
      <c r="AA39" s="103"/>
      <c r="AB39" s="315"/>
      <c r="AC39" s="316"/>
      <c r="AD39" s="316"/>
      <c r="AE39" s="317"/>
      <c r="AI39" s="323">
        <v>22</v>
      </c>
      <c r="AJ39" s="321"/>
      <c r="AK39" s="321"/>
      <c r="AL39" s="89"/>
      <c r="AM39" s="89"/>
      <c r="BC39" s="284"/>
      <c r="BD39" s="288"/>
    </row>
    <row r="40" spans="2:56" ht="6" customHeight="1" thickBot="1">
      <c r="B40" s="303"/>
      <c r="C40" s="285"/>
      <c r="T40" s="89"/>
      <c r="U40" s="89"/>
      <c r="V40" s="321"/>
      <c r="W40" s="321"/>
      <c r="X40" s="322"/>
      <c r="Y40" s="99"/>
      <c r="Z40" s="91"/>
      <c r="AA40" s="92"/>
      <c r="AB40" s="315"/>
      <c r="AC40" s="316"/>
      <c r="AD40" s="316"/>
      <c r="AE40" s="317"/>
      <c r="AF40" s="90"/>
      <c r="AG40" s="91"/>
      <c r="AH40" s="100"/>
      <c r="AI40" s="323"/>
      <c r="AJ40" s="321"/>
      <c r="AK40" s="321"/>
      <c r="AL40" s="89"/>
      <c r="AM40" s="89"/>
      <c r="BC40" s="285"/>
      <c r="BD40" s="289"/>
    </row>
    <row r="41" spans="3:55" ht="6" customHeight="1" thickBot="1">
      <c r="C41" s="116"/>
      <c r="T41" s="89"/>
      <c r="U41" s="89"/>
      <c r="V41" s="321"/>
      <c r="W41" s="321"/>
      <c r="X41" s="322"/>
      <c r="AB41" s="315"/>
      <c r="AC41" s="316"/>
      <c r="AD41" s="316"/>
      <c r="AE41" s="317"/>
      <c r="AI41" s="323"/>
      <c r="AJ41" s="321"/>
      <c r="AK41" s="321"/>
      <c r="AL41" s="89"/>
      <c r="AM41" s="89"/>
      <c r="BC41" s="112"/>
    </row>
    <row r="42" spans="2:56" ht="6" customHeight="1">
      <c r="B42" s="296" t="s">
        <v>240</v>
      </c>
      <c r="C42" s="283" t="s">
        <v>96</v>
      </c>
      <c r="D42" s="88"/>
      <c r="E42" s="89"/>
      <c r="F42" s="89"/>
      <c r="G42" s="89"/>
      <c r="H42" s="89"/>
      <c r="I42" s="89"/>
      <c r="J42" s="89"/>
      <c r="K42" s="89"/>
      <c r="L42" s="89"/>
      <c r="M42" s="89"/>
      <c r="T42" s="89"/>
      <c r="U42" s="89"/>
      <c r="V42" s="321"/>
      <c r="W42" s="321"/>
      <c r="X42" s="322"/>
      <c r="AB42" s="315"/>
      <c r="AC42" s="316"/>
      <c r="AD42" s="316"/>
      <c r="AE42" s="317"/>
      <c r="AI42" s="323"/>
      <c r="AJ42" s="321"/>
      <c r="AK42" s="321"/>
      <c r="AL42" s="89"/>
      <c r="AM42" s="89"/>
      <c r="AS42" s="89"/>
      <c r="AT42" s="89"/>
      <c r="AU42" s="89"/>
      <c r="AV42" s="89"/>
      <c r="AW42" s="89"/>
      <c r="AX42" s="89"/>
      <c r="AY42" s="89"/>
      <c r="AZ42" s="89"/>
      <c r="BA42" s="89"/>
      <c r="BB42" s="103"/>
      <c r="BC42" s="283" t="s">
        <v>305</v>
      </c>
      <c r="BD42" s="290" t="s">
        <v>241</v>
      </c>
    </row>
    <row r="43" spans="2:56" ht="6" customHeight="1">
      <c r="B43" s="297"/>
      <c r="C43" s="284"/>
      <c r="D43" s="90"/>
      <c r="E43" s="91"/>
      <c r="F43" s="91"/>
      <c r="G43" s="91"/>
      <c r="H43" s="91"/>
      <c r="I43" s="91"/>
      <c r="J43" s="91"/>
      <c r="K43" s="91"/>
      <c r="L43" s="91"/>
      <c r="M43" s="91"/>
      <c r="T43" s="89"/>
      <c r="U43" s="89"/>
      <c r="V43" s="89"/>
      <c r="W43" s="89"/>
      <c r="X43" s="96"/>
      <c r="AB43" s="315"/>
      <c r="AC43" s="316"/>
      <c r="AD43" s="316"/>
      <c r="AE43" s="317"/>
      <c r="AI43" s="97"/>
      <c r="AJ43" s="89"/>
      <c r="AK43" s="89"/>
      <c r="AL43" s="89"/>
      <c r="AM43" s="89"/>
      <c r="AS43" s="91"/>
      <c r="AT43" s="91"/>
      <c r="AU43" s="91"/>
      <c r="AV43" s="91"/>
      <c r="AW43" s="91"/>
      <c r="AX43" s="91"/>
      <c r="AY43" s="91"/>
      <c r="AZ43" s="91"/>
      <c r="BA43" s="91"/>
      <c r="BB43" s="92"/>
      <c r="BC43" s="284"/>
      <c r="BD43" s="291"/>
    </row>
    <row r="44" spans="2:56" ht="6" customHeight="1">
      <c r="B44" s="297"/>
      <c r="C44" s="284"/>
      <c r="I44" s="93"/>
      <c r="J44" s="93"/>
      <c r="K44" s="93"/>
      <c r="L44" s="93"/>
      <c r="M44" s="94"/>
      <c r="T44" s="89"/>
      <c r="U44" s="89"/>
      <c r="V44" s="89"/>
      <c r="W44" s="89"/>
      <c r="X44" s="96"/>
      <c r="AB44" s="315"/>
      <c r="AC44" s="316"/>
      <c r="AD44" s="316"/>
      <c r="AE44" s="317"/>
      <c r="AI44" s="97"/>
      <c r="AJ44" s="89"/>
      <c r="AK44" s="89"/>
      <c r="AL44" s="89"/>
      <c r="AM44" s="89"/>
      <c r="AS44" s="97"/>
      <c r="AT44" s="89"/>
      <c r="AU44" s="89"/>
      <c r="AV44" s="89"/>
      <c r="AW44" s="89"/>
      <c r="BC44" s="284"/>
      <c r="BD44" s="291"/>
    </row>
    <row r="45" spans="2:56" ht="6" customHeight="1" thickBot="1">
      <c r="B45" s="298"/>
      <c r="C45" s="285"/>
      <c r="I45" s="89"/>
      <c r="J45" s="89"/>
      <c r="K45" s="89"/>
      <c r="L45" s="89"/>
      <c r="M45" s="96"/>
      <c r="T45" s="89"/>
      <c r="U45" s="89"/>
      <c r="V45" s="89"/>
      <c r="W45" s="89"/>
      <c r="X45" s="96"/>
      <c r="AB45" s="318"/>
      <c r="AC45" s="319"/>
      <c r="AD45" s="319"/>
      <c r="AE45" s="320"/>
      <c r="AI45" s="97"/>
      <c r="AJ45" s="89"/>
      <c r="AK45" s="89"/>
      <c r="AL45" s="89"/>
      <c r="AM45" s="89"/>
      <c r="AS45" s="266" t="s">
        <v>242</v>
      </c>
      <c r="AT45" s="263"/>
      <c r="AU45" s="89"/>
      <c r="AV45" s="89"/>
      <c r="AW45" s="89"/>
      <c r="BC45" s="285"/>
      <c r="BD45" s="292"/>
    </row>
    <row r="46" spans="3:55" ht="6" customHeight="1" thickBot="1">
      <c r="C46" s="116"/>
      <c r="I46" s="89"/>
      <c r="J46" s="89"/>
      <c r="K46" s="89"/>
      <c r="L46" s="263" t="s">
        <v>243</v>
      </c>
      <c r="M46" s="286"/>
      <c r="T46" s="89"/>
      <c r="U46" s="89"/>
      <c r="V46" s="89"/>
      <c r="W46" s="89"/>
      <c r="X46" s="96"/>
      <c r="AI46" s="97"/>
      <c r="AJ46" s="89"/>
      <c r="AK46" s="89"/>
      <c r="AL46" s="89"/>
      <c r="AM46" s="89"/>
      <c r="AS46" s="266"/>
      <c r="AT46" s="263"/>
      <c r="AU46" s="89"/>
      <c r="AV46" s="89"/>
      <c r="AW46" s="89"/>
      <c r="BC46" s="112"/>
    </row>
    <row r="47" spans="2:56" ht="6" customHeight="1">
      <c r="B47" s="301" t="s">
        <v>244</v>
      </c>
      <c r="C47" s="283" t="s">
        <v>43</v>
      </c>
      <c r="I47" s="89"/>
      <c r="J47" s="89"/>
      <c r="K47" s="89"/>
      <c r="L47" s="263"/>
      <c r="M47" s="286"/>
      <c r="T47" s="89"/>
      <c r="U47" s="89"/>
      <c r="V47" s="89"/>
      <c r="W47" s="89"/>
      <c r="X47" s="96"/>
      <c r="AI47" s="97"/>
      <c r="AJ47" s="89"/>
      <c r="AK47" s="89"/>
      <c r="AL47" s="89"/>
      <c r="AM47" s="89"/>
      <c r="AN47" s="95"/>
      <c r="AO47" s="93"/>
      <c r="AP47" s="93"/>
      <c r="AQ47" s="93"/>
      <c r="AR47" s="93"/>
      <c r="AS47" s="266"/>
      <c r="AT47" s="263"/>
      <c r="AU47" s="89"/>
      <c r="AV47" s="89"/>
      <c r="AW47" s="89"/>
      <c r="AX47" s="89"/>
      <c r="AY47" s="89"/>
      <c r="AZ47" s="89"/>
      <c r="BA47" s="89"/>
      <c r="BB47" s="103"/>
      <c r="BC47" s="283" t="s">
        <v>42</v>
      </c>
      <c r="BD47" s="287" t="s">
        <v>245</v>
      </c>
    </row>
    <row r="48" spans="2:56" ht="6" customHeight="1" thickBot="1">
      <c r="B48" s="302"/>
      <c r="C48" s="284"/>
      <c r="I48" s="89"/>
      <c r="J48" s="89"/>
      <c r="K48" s="89"/>
      <c r="L48" s="263"/>
      <c r="M48" s="286"/>
      <c r="N48" s="93"/>
      <c r="O48" s="93"/>
      <c r="P48" s="93"/>
      <c r="Q48" s="93"/>
      <c r="R48" s="93"/>
      <c r="S48" s="94"/>
      <c r="T48" s="89"/>
      <c r="U48" s="89"/>
      <c r="V48" s="89"/>
      <c r="W48" s="89"/>
      <c r="X48" s="96"/>
      <c r="AI48" s="97"/>
      <c r="AJ48" s="89"/>
      <c r="AK48" s="89"/>
      <c r="AL48" s="89"/>
      <c r="AM48" s="89"/>
      <c r="AN48" s="97"/>
      <c r="AO48" s="89"/>
      <c r="AP48" s="89"/>
      <c r="AQ48" s="89"/>
      <c r="AR48" s="89"/>
      <c r="AS48" s="266"/>
      <c r="AT48" s="263"/>
      <c r="AU48" s="89"/>
      <c r="AV48" s="89"/>
      <c r="AW48" s="89"/>
      <c r="AX48" s="137"/>
      <c r="AY48" s="137"/>
      <c r="AZ48" s="137"/>
      <c r="BA48" s="137"/>
      <c r="BB48" s="178"/>
      <c r="BC48" s="284"/>
      <c r="BD48" s="288"/>
    </row>
    <row r="49" spans="2:56" ht="6" customHeight="1" thickTop="1">
      <c r="B49" s="302"/>
      <c r="C49" s="284"/>
      <c r="D49" s="93"/>
      <c r="E49" s="93"/>
      <c r="F49" s="93"/>
      <c r="G49" s="93"/>
      <c r="H49" s="94"/>
      <c r="I49" s="266">
        <v>4</v>
      </c>
      <c r="J49" s="263"/>
      <c r="K49" s="89"/>
      <c r="L49" s="89"/>
      <c r="M49" s="96"/>
      <c r="N49" s="89"/>
      <c r="O49" s="89"/>
      <c r="P49" s="89"/>
      <c r="Q49" s="89"/>
      <c r="R49" s="89"/>
      <c r="S49" s="96"/>
      <c r="T49" s="89"/>
      <c r="U49" s="89"/>
      <c r="V49" s="89"/>
      <c r="W49" s="89"/>
      <c r="X49" s="96"/>
      <c r="AI49" s="97"/>
      <c r="AJ49" s="89"/>
      <c r="AK49" s="89"/>
      <c r="AL49" s="89"/>
      <c r="AM49" s="89"/>
      <c r="AN49" s="97"/>
      <c r="AO49" s="89"/>
      <c r="AP49" s="89"/>
      <c r="AQ49" s="89"/>
      <c r="AR49" s="89"/>
      <c r="AS49" s="97"/>
      <c r="AT49" s="89"/>
      <c r="AU49" s="89"/>
      <c r="AV49" s="263">
        <v>8</v>
      </c>
      <c r="AW49" s="311"/>
      <c r="AX49" s="89"/>
      <c r="AY49" s="89"/>
      <c r="AZ49" s="89"/>
      <c r="BA49" s="89"/>
      <c r="BB49" s="89"/>
      <c r="BC49" s="284"/>
      <c r="BD49" s="288"/>
    </row>
    <row r="50" spans="2:56" ht="6" customHeight="1" thickBot="1">
      <c r="B50" s="303"/>
      <c r="C50" s="285"/>
      <c r="D50" s="89"/>
      <c r="E50" s="89"/>
      <c r="F50" s="89"/>
      <c r="G50" s="263" t="s">
        <v>246</v>
      </c>
      <c r="H50" s="286"/>
      <c r="I50" s="266"/>
      <c r="J50" s="263"/>
      <c r="K50" s="89"/>
      <c r="L50" s="89"/>
      <c r="M50" s="96"/>
      <c r="N50" s="89"/>
      <c r="O50" s="89"/>
      <c r="P50" s="89"/>
      <c r="Q50" s="89"/>
      <c r="R50" s="89"/>
      <c r="S50" s="96"/>
      <c r="T50" s="89"/>
      <c r="U50" s="89"/>
      <c r="V50" s="89"/>
      <c r="W50" s="89"/>
      <c r="X50" s="96"/>
      <c r="AI50" s="97"/>
      <c r="AJ50" s="89"/>
      <c r="AK50" s="89"/>
      <c r="AL50" s="89"/>
      <c r="AM50" s="89"/>
      <c r="AN50" s="97"/>
      <c r="AO50" s="89"/>
      <c r="AP50" s="89"/>
      <c r="AQ50" s="89"/>
      <c r="AR50" s="89"/>
      <c r="AS50" s="179"/>
      <c r="AT50" s="137"/>
      <c r="AU50" s="137"/>
      <c r="AV50" s="265"/>
      <c r="AW50" s="324"/>
      <c r="AX50" s="263" t="s">
        <v>247</v>
      </c>
      <c r="AY50" s="263"/>
      <c r="AZ50" s="89"/>
      <c r="BA50" s="89"/>
      <c r="BB50" s="89"/>
      <c r="BC50" s="285"/>
      <c r="BD50" s="289"/>
    </row>
    <row r="51" spans="3:55" ht="6" customHeight="1" thickBot="1" thickTop="1">
      <c r="C51" s="117"/>
      <c r="D51" s="89"/>
      <c r="E51" s="89"/>
      <c r="F51" s="89"/>
      <c r="G51" s="263"/>
      <c r="H51" s="263"/>
      <c r="I51" s="299">
        <v>5</v>
      </c>
      <c r="J51" s="300"/>
      <c r="K51" s="136"/>
      <c r="L51" s="136"/>
      <c r="M51" s="136"/>
      <c r="N51" s="89"/>
      <c r="O51" s="89"/>
      <c r="P51" s="89"/>
      <c r="Q51" s="89"/>
      <c r="R51" s="89"/>
      <c r="S51" s="96"/>
      <c r="T51" s="89"/>
      <c r="U51" s="89"/>
      <c r="V51" s="89"/>
      <c r="W51" s="89"/>
      <c r="X51" s="96"/>
      <c r="AI51" s="97"/>
      <c r="AJ51" s="89"/>
      <c r="AK51" s="89"/>
      <c r="AL51" s="89"/>
      <c r="AM51" s="89"/>
      <c r="AN51" s="97"/>
      <c r="AO51" s="89"/>
      <c r="AP51" s="89"/>
      <c r="AQ51" s="89"/>
      <c r="AR51" s="89"/>
      <c r="AV51" s="263">
        <v>4</v>
      </c>
      <c r="AW51" s="286"/>
      <c r="AX51" s="266"/>
      <c r="AY51" s="263"/>
      <c r="AZ51" s="89"/>
      <c r="BA51" s="89"/>
      <c r="BB51" s="89"/>
      <c r="BC51" s="113"/>
    </row>
    <row r="52" spans="2:56" ht="6" customHeight="1">
      <c r="B52" s="287" t="s">
        <v>248</v>
      </c>
      <c r="C52" s="283" t="s">
        <v>46</v>
      </c>
      <c r="D52" s="89"/>
      <c r="E52" s="89"/>
      <c r="F52" s="89"/>
      <c r="G52" s="263"/>
      <c r="H52" s="263"/>
      <c r="I52" s="262"/>
      <c r="J52" s="263"/>
      <c r="K52" s="89"/>
      <c r="L52" s="89"/>
      <c r="M52" s="89"/>
      <c r="N52" s="89"/>
      <c r="O52" s="89"/>
      <c r="P52" s="89"/>
      <c r="Q52" s="89"/>
      <c r="R52" s="89"/>
      <c r="S52" s="96"/>
      <c r="T52" s="89"/>
      <c r="U52" s="89"/>
      <c r="V52" s="89"/>
      <c r="W52" s="89"/>
      <c r="X52" s="96"/>
      <c r="AI52" s="97"/>
      <c r="AJ52" s="89"/>
      <c r="AK52" s="89"/>
      <c r="AL52" s="89"/>
      <c r="AM52" s="89"/>
      <c r="AN52" s="97"/>
      <c r="AO52" s="89"/>
      <c r="AP52" s="89"/>
      <c r="AQ52" s="89"/>
      <c r="AR52" s="89"/>
      <c r="AV52" s="309"/>
      <c r="AW52" s="286"/>
      <c r="AX52" s="266"/>
      <c r="AY52" s="263"/>
      <c r="AZ52" s="89"/>
      <c r="BA52" s="89"/>
      <c r="BB52" s="89"/>
      <c r="BC52" s="283" t="s">
        <v>45</v>
      </c>
      <c r="BD52" s="301" t="s">
        <v>249</v>
      </c>
    </row>
    <row r="53" spans="2:56" ht="6" customHeight="1" thickBot="1">
      <c r="B53" s="288"/>
      <c r="C53" s="284"/>
      <c r="D53" s="137"/>
      <c r="E53" s="137"/>
      <c r="F53" s="137"/>
      <c r="G53" s="137"/>
      <c r="H53" s="137"/>
      <c r="I53" s="182"/>
      <c r="J53" s="89"/>
      <c r="K53" s="89"/>
      <c r="L53" s="89"/>
      <c r="M53" s="89"/>
      <c r="N53" s="89"/>
      <c r="O53" s="89"/>
      <c r="P53" s="89"/>
      <c r="Q53" s="89"/>
      <c r="R53" s="89"/>
      <c r="S53" s="96"/>
      <c r="T53" s="89"/>
      <c r="U53" s="89"/>
      <c r="V53" s="89"/>
      <c r="W53" s="89"/>
      <c r="X53" s="96"/>
      <c r="AI53" s="97"/>
      <c r="AJ53" s="89"/>
      <c r="AK53" s="89"/>
      <c r="AL53" s="89"/>
      <c r="AM53" s="89"/>
      <c r="AN53" s="97"/>
      <c r="AO53" s="89"/>
      <c r="AP53" s="89"/>
      <c r="AQ53" s="89"/>
      <c r="AR53" s="89"/>
      <c r="AX53" s="99"/>
      <c r="AY53" s="91"/>
      <c r="AZ53" s="91"/>
      <c r="BA53" s="91"/>
      <c r="BB53" s="91"/>
      <c r="BC53" s="284"/>
      <c r="BD53" s="302"/>
    </row>
    <row r="54" spans="2:56" ht="6" customHeight="1" thickTop="1">
      <c r="B54" s="288"/>
      <c r="C54" s="284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263" t="s">
        <v>250</v>
      </c>
      <c r="S54" s="286"/>
      <c r="T54" s="89"/>
      <c r="U54" s="89"/>
      <c r="V54" s="89"/>
      <c r="W54" s="89"/>
      <c r="X54" s="96"/>
      <c r="AI54" s="97"/>
      <c r="AJ54" s="89"/>
      <c r="AK54" s="89"/>
      <c r="AL54" s="89"/>
      <c r="AM54" s="89"/>
      <c r="AN54" s="266" t="s">
        <v>251</v>
      </c>
      <c r="AO54" s="263"/>
      <c r="AP54" s="89"/>
      <c r="AQ54" s="89"/>
      <c r="AR54" s="89"/>
      <c r="BC54" s="284"/>
      <c r="BD54" s="302"/>
    </row>
    <row r="55" spans="2:56" ht="6" customHeight="1" thickBot="1">
      <c r="B55" s="289"/>
      <c r="C55" s="285"/>
      <c r="I55" s="89"/>
      <c r="J55" s="89"/>
      <c r="K55" s="89"/>
      <c r="L55" s="89"/>
      <c r="M55" s="89"/>
      <c r="N55" s="89"/>
      <c r="O55" s="89"/>
      <c r="P55" s="89"/>
      <c r="Q55" s="89"/>
      <c r="R55" s="263"/>
      <c r="S55" s="286"/>
      <c r="T55" s="91"/>
      <c r="U55" s="91"/>
      <c r="V55" s="91"/>
      <c r="W55" s="91"/>
      <c r="X55" s="100"/>
      <c r="AI55" s="99"/>
      <c r="AJ55" s="91"/>
      <c r="AK55" s="91"/>
      <c r="AL55" s="91"/>
      <c r="AM55" s="91"/>
      <c r="AN55" s="266"/>
      <c r="AO55" s="263"/>
      <c r="AP55" s="89"/>
      <c r="AQ55" s="89"/>
      <c r="AR55" s="89"/>
      <c r="BC55" s="285"/>
      <c r="BD55" s="303"/>
    </row>
    <row r="56" spans="3:55" ht="6" customHeight="1" thickBot="1">
      <c r="C56" s="116"/>
      <c r="I56" s="89"/>
      <c r="J56" s="89"/>
      <c r="K56" s="89"/>
      <c r="L56" s="89"/>
      <c r="M56" s="89"/>
      <c r="N56" s="89"/>
      <c r="O56" s="89"/>
      <c r="P56" s="89"/>
      <c r="Q56" s="89"/>
      <c r="R56" s="263"/>
      <c r="S56" s="286"/>
      <c r="AN56" s="266"/>
      <c r="AO56" s="263"/>
      <c r="AP56" s="89"/>
      <c r="AQ56" s="89"/>
      <c r="AR56" s="89"/>
      <c r="BC56" s="112"/>
    </row>
    <row r="57" spans="2:56" ht="6" customHeight="1">
      <c r="B57" s="296" t="s">
        <v>252</v>
      </c>
      <c r="C57" s="283" t="s">
        <v>36</v>
      </c>
      <c r="I57" s="89"/>
      <c r="J57" s="89"/>
      <c r="K57" s="89"/>
      <c r="L57" s="89"/>
      <c r="M57" s="89"/>
      <c r="N57" s="89"/>
      <c r="O57" s="89"/>
      <c r="P57" s="89"/>
      <c r="Q57" s="89"/>
      <c r="R57" s="263"/>
      <c r="S57" s="286"/>
      <c r="AN57" s="266"/>
      <c r="AO57" s="263"/>
      <c r="AP57" s="89"/>
      <c r="AQ57" s="89"/>
      <c r="AR57" s="89"/>
      <c r="BC57" s="283" t="s">
        <v>39</v>
      </c>
      <c r="BD57" s="290" t="s">
        <v>253</v>
      </c>
    </row>
    <row r="58" spans="2:56" ht="6" customHeight="1">
      <c r="B58" s="297"/>
      <c r="C58" s="284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6"/>
      <c r="AN58" s="97"/>
      <c r="AO58" s="89"/>
      <c r="AP58" s="89"/>
      <c r="AQ58" s="89"/>
      <c r="AR58" s="89"/>
      <c r="BC58" s="284"/>
      <c r="BD58" s="291"/>
    </row>
    <row r="59" spans="2:56" ht="6" customHeight="1">
      <c r="B59" s="297"/>
      <c r="C59" s="284"/>
      <c r="D59" s="93"/>
      <c r="E59" s="93"/>
      <c r="F59" s="93"/>
      <c r="G59" s="93"/>
      <c r="H59" s="94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6"/>
      <c r="AN59" s="97"/>
      <c r="AO59" s="89"/>
      <c r="AP59" s="89"/>
      <c r="AQ59" s="89"/>
      <c r="AR59" s="89"/>
      <c r="AV59" s="309">
        <v>1</v>
      </c>
      <c r="AW59" s="286"/>
      <c r="AX59" s="95"/>
      <c r="AY59" s="93"/>
      <c r="AZ59" s="93"/>
      <c r="BA59" s="93"/>
      <c r="BB59" s="93"/>
      <c r="BC59" s="284"/>
      <c r="BD59" s="291"/>
    </row>
    <row r="60" spans="2:56" ht="6" customHeight="1" thickBot="1">
      <c r="B60" s="298"/>
      <c r="C60" s="285"/>
      <c r="D60" s="89"/>
      <c r="E60" s="89"/>
      <c r="F60" s="89"/>
      <c r="G60" s="263" t="s">
        <v>254</v>
      </c>
      <c r="H60" s="286"/>
      <c r="I60" s="266">
        <v>4</v>
      </c>
      <c r="J60" s="263"/>
      <c r="K60" s="89"/>
      <c r="L60" s="89"/>
      <c r="M60" s="89"/>
      <c r="N60" s="89"/>
      <c r="O60" s="89"/>
      <c r="P60" s="89"/>
      <c r="Q60" s="89"/>
      <c r="R60" s="89"/>
      <c r="S60" s="96"/>
      <c r="AN60" s="97"/>
      <c r="AO60" s="89"/>
      <c r="AP60" s="89"/>
      <c r="AQ60" s="89"/>
      <c r="AR60" s="89"/>
      <c r="AV60" s="263"/>
      <c r="AW60" s="286"/>
      <c r="AX60" s="266" t="s">
        <v>255</v>
      </c>
      <c r="AY60" s="263"/>
      <c r="AZ60" s="89"/>
      <c r="BA60" s="89"/>
      <c r="BB60" s="89"/>
      <c r="BC60" s="285"/>
      <c r="BD60" s="292"/>
    </row>
    <row r="61" spans="3:55" ht="6" customHeight="1" thickBot="1" thickTop="1">
      <c r="C61" s="116"/>
      <c r="D61" s="89"/>
      <c r="E61" s="89"/>
      <c r="F61" s="89"/>
      <c r="G61" s="263"/>
      <c r="H61" s="286"/>
      <c r="I61" s="266"/>
      <c r="J61" s="263"/>
      <c r="N61" s="89"/>
      <c r="O61" s="89"/>
      <c r="P61" s="89"/>
      <c r="Q61" s="89"/>
      <c r="R61" s="89"/>
      <c r="S61" s="96"/>
      <c r="AN61" s="97"/>
      <c r="AO61" s="89"/>
      <c r="AP61" s="89"/>
      <c r="AQ61" s="89"/>
      <c r="AR61" s="89"/>
      <c r="AS61" s="180"/>
      <c r="AT61" s="136"/>
      <c r="AU61" s="300">
        <v>10</v>
      </c>
      <c r="AV61" s="300"/>
      <c r="AW61" s="310"/>
      <c r="AX61" s="263"/>
      <c r="AY61" s="263"/>
      <c r="AZ61" s="89"/>
      <c r="BA61" s="89"/>
      <c r="BB61" s="89"/>
      <c r="BC61" s="112"/>
    </row>
    <row r="62" spans="2:56" ht="6" customHeight="1" thickTop="1">
      <c r="B62" s="290" t="s">
        <v>256</v>
      </c>
      <c r="C62" s="293" t="s">
        <v>92</v>
      </c>
      <c r="D62" s="89"/>
      <c r="E62" s="89"/>
      <c r="F62" s="89"/>
      <c r="G62" s="263"/>
      <c r="H62" s="263"/>
      <c r="I62" s="299">
        <v>7</v>
      </c>
      <c r="J62" s="300"/>
      <c r="K62" s="136"/>
      <c r="L62" s="136"/>
      <c r="M62" s="181"/>
      <c r="N62" s="89"/>
      <c r="O62" s="89"/>
      <c r="P62" s="89"/>
      <c r="Q62" s="89"/>
      <c r="R62" s="89"/>
      <c r="S62" s="96"/>
      <c r="AN62" s="97"/>
      <c r="AO62" s="89"/>
      <c r="AP62" s="89"/>
      <c r="AQ62" s="89"/>
      <c r="AR62" s="89"/>
      <c r="AS62" s="266" t="s">
        <v>257</v>
      </c>
      <c r="AT62" s="263"/>
      <c r="AU62" s="263"/>
      <c r="AV62" s="263"/>
      <c r="AW62" s="311"/>
      <c r="AX62" s="263"/>
      <c r="AY62" s="263"/>
      <c r="AZ62" s="89"/>
      <c r="BA62" s="89"/>
      <c r="BB62" s="89"/>
      <c r="BC62" s="283" t="s">
        <v>37</v>
      </c>
      <c r="BD62" s="296" t="s">
        <v>258</v>
      </c>
    </row>
    <row r="63" spans="2:56" ht="6" customHeight="1" thickBot="1">
      <c r="B63" s="291"/>
      <c r="C63" s="294"/>
      <c r="D63" s="137"/>
      <c r="E63" s="137"/>
      <c r="F63" s="137"/>
      <c r="G63" s="137"/>
      <c r="H63" s="137"/>
      <c r="I63" s="262"/>
      <c r="J63" s="263"/>
      <c r="K63" s="89"/>
      <c r="L63" s="89"/>
      <c r="M63" s="96"/>
      <c r="N63" s="89"/>
      <c r="O63" s="89"/>
      <c r="P63" s="89"/>
      <c r="Q63" s="89"/>
      <c r="R63" s="89"/>
      <c r="S63" s="96"/>
      <c r="AN63" s="99"/>
      <c r="AO63" s="91"/>
      <c r="AP63" s="91"/>
      <c r="AQ63" s="91"/>
      <c r="AR63" s="91"/>
      <c r="AS63" s="266"/>
      <c r="AT63" s="263"/>
      <c r="AU63" s="89"/>
      <c r="AV63" s="89"/>
      <c r="AW63" s="177"/>
      <c r="AX63" s="137"/>
      <c r="AY63" s="137"/>
      <c r="AZ63" s="137"/>
      <c r="BA63" s="137"/>
      <c r="BB63" s="137"/>
      <c r="BC63" s="284"/>
      <c r="BD63" s="297"/>
    </row>
    <row r="64" spans="2:56" ht="6" customHeight="1" thickTop="1">
      <c r="B64" s="291"/>
      <c r="C64" s="294"/>
      <c r="I64" s="89"/>
      <c r="J64" s="89"/>
      <c r="K64" s="89"/>
      <c r="L64" s="263" t="s">
        <v>259</v>
      </c>
      <c r="M64" s="286"/>
      <c r="N64" s="91"/>
      <c r="O64" s="91"/>
      <c r="P64" s="91"/>
      <c r="Q64" s="91"/>
      <c r="R64" s="91"/>
      <c r="S64" s="100"/>
      <c r="AS64" s="266"/>
      <c r="AT64" s="263"/>
      <c r="AU64" s="89"/>
      <c r="AV64" s="89"/>
      <c r="AW64" s="89"/>
      <c r="BC64" s="284"/>
      <c r="BD64" s="297"/>
    </row>
    <row r="65" spans="2:56" ht="6" customHeight="1" thickBot="1">
      <c r="B65" s="292"/>
      <c r="C65" s="295"/>
      <c r="I65" s="89"/>
      <c r="J65" s="89"/>
      <c r="K65" s="89"/>
      <c r="L65" s="263"/>
      <c r="M65" s="286"/>
      <c r="AS65" s="266"/>
      <c r="AT65" s="263"/>
      <c r="AU65" s="89"/>
      <c r="AV65" s="89"/>
      <c r="AW65" s="89"/>
      <c r="BC65" s="285"/>
      <c r="BD65" s="298"/>
    </row>
    <row r="66" spans="2:56" ht="6" customHeight="1" thickBot="1">
      <c r="B66" s="102"/>
      <c r="C66" s="114"/>
      <c r="I66" s="89"/>
      <c r="J66" s="89"/>
      <c r="K66" s="89"/>
      <c r="L66" s="263"/>
      <c r="M66" s="286"/>
      <c r="AS66" s="97"/>
      <c r="AT66" s="89"/>
      <c r="AU66" s="89"/>
      <c r="AV66" s="89"/>
      <c r="AW66" s="89"/>
      <c r="BC66" s="114"/>
      <c r="BD66" s="102"/>
    </row>
    <row r="67" spans="2:56" ht="6" customHeight="1">
      <c r="B67" s="287" t="s">
        <v>260</v>
      </c>
      <c r="C67" s="283" t="s">
        <v>47</v>
      </c>
      <c r="I67" s="89"/>
      <c r="J67" s="89"/>
      <c r="K67" s="89"/>
      <c r="L67" s="89"/>
      <c r="M67" s="96"/>
      <c r="AS67" s="97"/>
      <c r="AT67" s="89"/>
      <c r="AU67" s="89"/>
      <c r="AV67" s="89"/>
      <c r="AW67" s="89"/>
      <c r="BC67" s="283" t="s">
        <v>101</v>
      </c>
      <c r="BD67" s="301" t="s">
        <v>261</v>
      </c>
    </row>
    <row r="68" spans="2:56" ht="6" customHeight="1">
      <c r="B68" s="288"/>
      <c r="C68" s="284"/>
      <c r="D68" s="90"/>
      <c r="E68" s="91"/>
      <c r="F68" s="91"/>
      <c r="G68" s="91"/>
      <c r="H68" s="91"/>
      <c r="I68" s="91"/>
      <c r="J68" s="91"/>
      <c r="K68" s="91"/>
      <c r="L68" s="91"/>
      <c r="M68" s="100"/>
      <c r="AS68" s="99"/>
      <c r="AT68" s="91"/>
      <c r="AU68" s="91"/>
      <c r="AV68" s="91"/>
      <c r="AW68" s="91"/>
      <c r="AX68" s="91"/>
      <c r="AY68" s="91"/>
      <c r="AZ68" s="91"/>
      <c r="BA68" s="91"/>
      <c r="BB68" s="92"/>
      <c r="BC68" s="284"/>
      <c r="BD68" s="302"/>
    </row>
    <row r="69" spans="2:56" ht="6" customHeight="1">
      <c r="B69" s="288"/>
      <c r="C69" s="284"/>
      <c r="BC69" s="284"/>
      <c r="BD69" s="302"/>
    </row>
    <row r="70" spans="2:56" ht="6" customHeight="1" thickBot="1">
      <c r="B70" s="289"/>
      <c r="C70" s="285"/>
      <c r="BC70" s="285"/>
      <c r="BD70" s="303"/>
    </row>
    <row r="73" spans="1:70" s="108" customFormat="1" ht="17.25" customHeight="1">
      <c r="A73" s="104"/>
      <c r="B73" s="105" t="s">
        <v>262</v>
      </c>
      <c r="C73" s="106" t="s">
        <v>263</v>
      </c>
      <c r="D73" s="270" t="s">
        <v>264</v>
      </c>
      <c r="E73" s="271"/>
      <c r="F73" s="271"/>
      <c r="G73" s="271"/>
      <c r="H73" s="272"/>
      <c r="I73" s="270" t="s">
        <v>3</v>
      </c>
      <c r="J73" s="271"/>
      <c r="K73" s="271"/>
      <c r="L73" s="271"/>
      <c r="M73" s="271"/>
      <c r="N73" s="271"/>
      <c r="O73" s="271"/>
      <c r="P73" s="271"/>
      <c r="Q73" s="271"/>
      <c r="R73" s="272"/>
      <c r="S73" s="270" t="s">
        <v>265</v>
      </c>
      <c r="T73" s="271"/>
      <c r="U73" s="271"/>
      <c r="V73" s="271"/>
      <c r="W73" s="272"/>
      <c r="X73" s="270" t="s">
        <v>266</v>
      </c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2"/>
      <c r="BC73" s="270" t="s">
        <v>26</v>
      </c>
      <c r="BD73" s="272"/>
      <c r="BE73" s="120"/>
      <c r="BF73" s="120"/>
      <c r="BG73" s="120"/>
      <c r="BH73" s="120"/>
      <c r="BI73" s="121"/>
      <c r="BJ73" s="122"/>
      <c r="BK73" s="122"/>
      <c r="BL73" s="122"/>
      <c r="BM73" s="122"/>
      <c r="BN73" s="122"/>
      <c r="BO73" s="122"/>
      <c r="BP73" s="122"/>
      <c r="BQ73" s="122"/>
      <c r="BR73" s="122"/>
    </row>
    <row r="74" spans="1:70" s="127" customFormat="1" ht="17.25" customHeight="1">
      <c r="A74" s="124"/>
      <c r="B74" s="140" t="s">
        <v>267</v>
      </c>
      <c r="C74" s="141" t="s">
        <v>310</v>
      </c>
      <c r="D74" s="279">
        <v>0.5833333333333334</v>
      </c>
      <c r="E74" s="280"/>
      <c r="F74" s="280"/>
      <c r="G74" s="280"/>
      <c r="H74" s="281"/>
      <c r="I74" s="276" t="s">
        <v>154</v>
      </c>
      <c r="J74" s="277"/>
      <c r="K74" s="277"/>
      <c r="L74" s="277"/>
      <c r="M74" s="277"/>
      <c r="N74" s="277"/>
      <c r="O74" s="277"/>
      <c r="P74" s="277"/>
      <c r="Q74" s="277"/>
      <c r="R74" s="278"/>
      <c r="S74" s="276" t="s">
        <v>268</v>
      </c>
      <c r="T74" s="277"/>
      <c r="U74" s="277"/>
      <c r="V74" s="277"/>
      <c r="W74" s="278"/>
      <c r="X74" s="276" t="s">
        <v>313</v>
      </c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8"/>
      <c r="BC74" s="276" t="s">
        <v>113</v>
      </c>
      <c r="BD74" s="278"/>
      <c r="BE74" s="104"/>
      <c r="BF74" s="104"/>
      <c r="BG74" s="104"/>
      <c r="BH74" s="104"/>
      <c r="BI74" s="107"/>
      <c r="BJ74" s="108"/>
      <c r="BK74" s="108"/>
      <c r="BL74" s="108"/>
      <c r="BM74" s="108"/>
      <c r="BN74" s="108"/>
      <c r="BO74" s="108"/>
      <c r="BP74" s="108"/>
      <c r="BQ74" s="108"/>
      <c r="BR74" s="108"/>
    </row>
    <row r="75" spans="1:70" s="127" customFormat="1" ht="17.25" customHeight="1">
      <c r="A75" s="124"/>
      <c r="B75" s="142" t="s">
        <v>269</v>
      </c>
      <c r="C75" s="143" t="s">
        <v>315</v>
      </c>
      <c r="D75" s="282">
        <v>0.4583333333333333</v>
      </c>
      <c r="E75" s="274"/>
      <c r="F75" s="274"/>
      <c r="G75" s="274"/>
      <c r="H75" s="275"/>
      <c r="I75" s="273" t="s">
        <v>168</v>
      </c>
      <c r="J75" s="274"/>
      <c r="K75" s="274"/>
      <c r="L75" s="274"/>
      <c r="M75" s="274"/>
      <c r="N75" s="274"/>
      <c r="O75" s="274"/>
      <c r="P75" s="274"/>
      <c r="Q75" s="274"/>
      <c r="R75" s="275"/>
      <c r="S75" s="273" t="s">
        <v>268</v>
      </c>
      <c r="T75" s="274"/>
      <c r="U75" s="274"/>
      <c r="V75" s="274"/>
      <c r="W75" s="275"/>
      <c r="X75" s="273" t="s">
        <v>346</v>
      </c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5"/>
      <c r="BC75" s="273" t="s">
        <v>321</v>
      </c>
      <c r="BD75" s="275"/>
      <c r="BE75" s="107"/>
      <c r="BF75" s="104"/>
      <c r="BG75" s="104"/>
      <c r="BH75" s="104"/>
      <c r="BI75" s="107"/>
      <c r="BJ75" s="108"/>
      <c r="BK75" s="108"/>
      <c r="BL75" s="108"/>
      <c r="BM75" s="108"/>
      <c r="BN75" s="108"/>
      <c r="BO75" s="108"/>
      <c r="BP75" s="108"/>
      <c r="BQ75" s="108"/>
      <c r="BR75" s="108"/>
    </row>
    <row r="76" spans="1:70" s="127" customFormat="1" ht="17.25" customHeight="1">
      <c r="A76" s="124"/>
      <c r="B76" s="142" t="s">
        <v>270</v>
      </c>
      <c r="C76" s="143" t="s">
        <v>315</v>
      </c>
      <c r="D76" s="282">
        <v>0.3958333333333333</v>
      </c>
      <c r="E76" s="274"/>
      <c r="F76" s="274"/>
      <c r="G76" s="274"/>
      <c r="H76" s="275"/>
      <c r="I76" s="273" t="s">
        <v>168</v>
      </c>
      <c r="J76" s="274"/>
      <c r="K76" s="274"/>
      <c r="L76" s="274"/>
      <c r="M76" s="274"/>
      <c r="N76" s="274"/>
      <c r="O76" s="274"/>
      <c r="P76" s="274"/>
      <c r="Q76" s="274"/>
      <c r="R76" s="275"/>
      <c r="S76" s="273" t="s">
        <v>268</v>
      </c>
      <c r="T76" s="274"/>
      <c r="U76" s="274"/>
      <c r="V76" s="274"/>
      <c r="W76" s="275"/>
      <c r="X76" s="273" t="s">
        <v>345</v>
      </c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5"/>
      <c r="BC76" s="273" t="s">
        <v>320</v>
      </c>
      <c r="BD76" s="275"/>
      <c r="BE76" s="104"/>
      <c r="BF76" s="104"/>
      <c r="BG76" s="104"/>
      <c r="BH76" s="104"/>
      <c r="BI76" s="107"/>
      <c r="BJ76" s="108"/>
      <c r="BK76" s="108"/>
      <c r="BL76" s="108"/>
      <c r="BM76" s="108"/>
      <c r="BN76" s="108"/>
      <c r="BO76" s="108"/>
      <c r="BP76" s="108"/>
      <c r="BQ76" s="108"/>
      <c r="BR76" s="108"/>
    </row>
    <row r="77" spans="1:70" s="127" customFormat="1" ht="17.25" customHeight="1">
      <c r="A77" s="124"/>
      <c r="B77" s="142" t="s">
        <v>271</v>
      </c>
      <c r="C77" s="143" t="s">
        <v>315</v>
      </c>
      <c r="D77" s="282">
        <v>0.4166666666666667</v>
      </c>
      <c r="E77" s="274"/>
      <c r="F77" s="274"/>
      <c r="G77" s="274"/>
      <c r="H77" s="275"/>
      <c r="I77" s="273" t="s">
        <v>318</v>
      </c>
      <c r="J77" s="274"/>
      <c r="K77" s="274"/>
      <c r="L77" s="274"/>
      <c r="M77" s="274"/>
      <c r="N77" s="274"/>
      <c r="O77" s="274"/>
      <c r="P77" s="274"/>
      <c r="Q77" s="274"/>
      <c r="R77" s="275"/>
      <c r="S77" s="273" t="s">
        <v>268</v>
      </c>
      <c r="T77" s="274"/>
      <c r="U77" s="274"/>
      <c r="V77" s="274"/>
      <c r="W77" s="275"/>
      <c r="X77" s="273" t="s">
        <v>347</v>
      </c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5"/>
      <c r="BC77" s="273" t="s">
        <v>113</v>
      </c>
      <c r="BD77" s="275"/>
      <c r="BE77" s="104"/>
      <c r="BF77" s="104"/>
      <c r="BG77" s="104"/>
      <c r="BH77" s="104"/>
      <c r="BI77" s="107"/>
      <c r="BJ77" s="108"/>
      <c r="BK77" s="108"/>
      <c r="BL77" s="108"/>
      <c r="BM77" s="108"/>
      <c r="BN77" s="108"/>
      <c r="BO77" s="108"/>
      <c r="BP77" s="108"/>
      <c r="BQ77" s="108"/>
      <c r="BR77" s="108"/>
    </row>
    <row r="78" spans="1:70" s="127" customFormat="1" ht="17.25" customHeight="1">
      <c r="A78" s="124"/>
      <c r="B78" s="142" t="s">
        <v>272</v>
      </c>
      <c r="C78" s="143" t="s">
        <v>314</v>
      </c>
      <c r="D78" s="282">
        <v>0.4166666666666667</v>
      </c>
      <c r="E78" s="274"/>
      <c r="F78" s="274"/>
      <c r="G78" s="274"/>
      <c r="H78" s="275"/>
      <c r="I78" s="273" t="s">
        <v>157</v>
      </c>
      <c r="J78" s="274"/>
      <c r="K78" s="274"/>
      <c r="L78" s="274"/>
      <c r="M78" s="274"/>
      <c r="N78" s="274"/>
      <c r="O78" s="274"/>
      <c r="P78" s="274"/>
      <c r="Q78" s="274"/>
      <c r="R78" s="275"/>
      <c r="S78" s="273" t="s">
        <v>268</v>
      </c>
      <c r="T78" s="274"/>
      <c r="U78" s="274"/>
      <c r="V78" s="274"/>
      <c r="W78" s="275"/>
      <c r="X78" s="273" t="s">
        <v>355</v>
      </c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5"/>
      <c r="BC78" s="273" t="s">
        <v>113</v>
      </c>
      <c r="BD78" s="275"/>
      <c r="BE78" s="107"/>
      <c r="BF78" s="107"/>
      <c r="BG78" s="104"/>
      <c r="BH78" s="104"/>
      <c r="BI78" s="107"/>
      <c r="BJ78" s="108"/>
      <c r="BK78" s="108"/>
      <c r="BL78" s="108"/>
      <c r="BM78" s="108"/>
      <c r="BN78" s="108"/>
      <c r="BO78" s="108"/>
      <c r="BP78" s="108"/>
      <c r="BQ78" s="108"/>
      <c r="BR78" s="108"/>
    </row>
    <row r="79" spans="1:70" s="127" customFormat="1" ht="17.25" customHeight="1">
      <c r="A79" s="124"/>
      <c r="B79" s="140" t="s">
        <v>273</v>
      </c>
      <c r="C79" s="141" t="s">
        <v>310</v>
      </c>
      <c r="D79" s="279">
        <v>0.3958333333333333</v>
      </c>
      <c r="E79" s="277"/>
      <c r="F79" s="277"/>
      <c r="G79" s="277"/>
      <c r="H79" s="278"/>
      <c r="I79" s="276" t="s">
        <v>311</v>
      </c>
      <c r="J79" s="277"/>
      <c r="K79" s="277"/>
      <c r="L79" s="277"/>
      <c r="M79" s="277"/>
      <c r="N79" s="277"/>
      <c r="O79" s="277"/>
      <c r="P79" s="277"/>
      <c r="Q79" s="277"/>
      <c r="R79" s="278"/>
      <c r="S79" s="276" t="s">
        <v>268</v>
      </c>
      <c r="T79" s="277"/>
      <c r="U79" s="277"/>
      <c r="V79" s="277"/>
      <c r="W79" s="278"/>
      <c r="X79" s="276" t="s">
        <v>312</v>
      </c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8"/>
      <c r="BC79" s="276" t="s">
        <v>113</v>
      </c>
      <c r="BD79" s="278"/>
      <c r="BE79" s="104"/>
      <c r="BF79" s="104"/>
      <c r="BG79" s="104"/>
      <c r="BH79" s="104"/>
      <c r="BI79" s="107"/>
      <c r="BJ79" s="108"/>
      <c r="BK79" s="108"/>
      <c r="BL79" s="108"/>
      <c r="BM79" s="108"/>
      <c r="BN79" s="108"/>
      <c r="BO79" s="108"/>
      <c r="BP79" s="108"/>
      <c r="BQ79" s="108"/>
      <c r="BR79" s="108"/>
    </row>
    <row r="80" spans="1:70" s="127" customFormat="1" ht="17.25" customHeight="1">
      <c r="A80" s="124"/>
      <c r="B80" s="142" t="s">
        <v>274</v>
      </c>
      <c r="C80" s="143" t="s">
        <v>319</v>
      </c>
      <c r="D80" s="282">
        <v>0.625</v>
      </c>
      <c r="E80" s="274"/>
      <c r="F80" s="274"/>
      <c r="G80" s="274"/>
      <c r="H80" s="275"/>
      <c r="I80" s="273" t="s">
        <v>325</v>
      </c>
      <c r="J80" s="274"/>
      <c r="K80" s="274"/>
      <c r="L80" s="274"/>
      <c r="M80" s="274"/>
      <c r="N80" s="274"/>
      <c r="O80" s="274"/>
      <c r="P80" s="274"/>
      <c r="Q80" s="274"/>
      <c r="R80" s="275"/>
      <c r="S80" s="273" t="s">
        <v>268</v>
      </c>
      <c r="T80" s="274"/>
      <c r="U80" s="274"/>
      <c r="V80" s="274"/>
      <c r="W80" s="275"/>
      <c r="X80" s="273" t="s">
        <v>344</v>
      </c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5"/>
      <c r="BC80" s="273" t="s">
        <v>113</v>
      </c>
      <c r="BD80" s="275"/>
      <c r="BE80" s="104"/>
      <c r="BF80" s="104"/>
      <c r="BG80" s="104"/>
      <c r="BH80" s="104"/>
      <c r="BI80" s="107"/>
      <c r="BJ80" s="108"/>
      <c r="BK80" s="108"/>
      <c r="BL80" s="108"/>
      <c r="BM80" s="108"/>
      <c r="BN80" s="108"/>
      <c r="BO80" s="108"/>
      <c r="BP80" s="108"/>
      <c r="BQ80" s="108"/>
      <c r="BR80" s="108"/>
    </row>
    <row r="81" spans="1:70" s="127" customFormat="1" ht="17.25" customHeight="1">
      <c r="A81" s="124"/>
      <c r="B81" s="142" t="s">
        <v>275</v>
      </c>
      <c r="C81" s="143" t="s">
        <v>319</v>
      </c>
      <c r="D81" s="282">
        <v>0.5416666666666666</v>
      </c>
      <c r="E81" s="274"/>
      <c r="F81" s="274"/>
      <c r="G81" s="274"/>
      <c r="H81" s="275"/>
      <c r="I81" s="273" t="s">
        <v>129</v>
      </c>
      <c r="J81" s="274"/>
      <c r="K81" s="274"/>
      <c r="L81" s="274"/>
      <c r="M81" s="274"/>
      <c r="N81" s="274"/>
      <c r="O81" s="274"/>
      <c r="P81" s="274"/>
      <c r="Q81" s="274"/>
      <c r="R81" s="275"/>
      <c r="S81" s="273" t="s">
        <v>268</v>
      </c>
      <c r="T81" s="274"/>
      <c r="U81" s="274"/>
      <c r="V81" s="274"/>
      <c r="W81" s="275"/>
      <c r="X81" s="273" t="s">
        <v>357</v>
      </c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5"/>
      <c r="BC81" s="273" t="s">
        <v>113</v>
      </c>
      <c r="BD81" s="275"/>
      <c r="BE81" s="107"/>
      <c r="BF81" s="104"/>
      <c r="BG81" s="104"/>
      <c r="BH81" s="104"/>
      <c r="BI81" s="107"/>
      <c r="BJ81" s="108"/>
      <c r="BK81" s="108"/>
      <c r="BL81" s="108"/>
      <c r="BM81" s="108"/>
      <c r="BN81" s="108"/>
      <c r="BO81" s="108"/>
      <c r="BP81" s="108"/>
      <c r="BQ81" s="108"/>
      <c r="BR81" s="108"/>
    </row>
    <row r="82" spans="1:70" s="127" customFormat="1" ht="17.25" customHeight="1">
      <c r="A82" s="124"/>
      <c r="B82" s="142" t="s">
        <v>276</v>
      </c>
      <c r="C82" s="143" t="s">
        <v>315</v>
      </c>
      <c r="D82" s="282">
        <v>0.5625</v>
      </c>
      <c r="E82" s="274"/>
      <c r="F82" s="274"/>
      <c r="G82" s="274"/>
      <c r="H82" s="275"/>
      <c r="I82" s="273" t="s">
        <v>343</v>
      </c>
      <c r="J82" s="274"/>
      <c r="K82" s="274"/>
      <c r="L82" s="274"/>
      <c r="M82" s="274"/>
      <c r="N82" s="274"/>
      <c r="O82" s="274"/>
      <c r="P82" s="274"/>
      <c r="Q82" s="274"/>
      <c r="R82" s="275"/>
      <c r="S82" s="273" t="s">
        <v>277</v>
      </c>
      <c r="T82" s="274"/>
      <c r="U82" s="274"/>
      <c r="V82" s="274"/>
      <c r="W82" s="275"/>
      <c r="X82" s="273" t="s">
        <v>353</v>
      </c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5"/>
      <c r="BC82" s="273" t="s">
        <v>113</v>
      </c>
      <c r="BD82" s="275"/>
      <c r="BE82" s="107"/>
      <c r="BF82" s="104"/>
      <c r="BG82" s="104"/>
      <c r="BH82" s="104"/>
      <c r="BI82" s="107"/>
      <c r="BJ82" s="108"/>
      <c r="BK82" s="108"/>
      <c r="BL82" s="108"/>
      <c r="BM82" s="108"/>
      <c r="BN82" s="108"/>
      <c r="BO82" s="108"/>
      <c r="BP82" s="108"/>
      <c r="BQ82" s="108"/>
      <c r="BR82" s="108"/>
    </row>
    <row r="83" spans="1:70" s="127" customFormat="1" ht="17.25" customHeight="1">
      <c r="A83" s="124"/>
      <c r="B83" s="125" t="s">
        <v>278</v>
      </c>
      <c r="C83" s="126"/>
      <c r="D83" s="270"/>
      <c r="E83" s="271"/>
      <c r="F83" s="271"/>
      <c r="G83" s="271"/>
      <c r="H83" s="272"/>
      <c r="I83" s="270"/>
      <c r="J83" s="271"/>
      <c r="K83" s="271"/>
      <c r="L83" s="271"/>
      <c r="M83" s="271"/>
      <c r="N83" s="271"/>
      <c r="O83" s="271"/>
      <c r="P83" s="271"/>
      <c r="Q83" s="271"/>
      <c r="R83" s="272"/>
      <c r="S83" s="270" t="s">
        <v>277</v>
      </c>
      <c r="T83" s="271"/>
      <c r="U83" s="271"/>
      <c r="V83" s="271"/>
      <c r="W83" s="272"/>
      <c r="X83" s="270" t="s">
        <v>348</v>
      </c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2"/>
      <c r="BC83" s="270"/>
      <c r="BD83" s="272"/>
      <c r="BE83" s="104"/>
      <c r="BF83" s="104"/>
      <c r="BG83" s="104"/>
      <c r="BH83" s="104"/>
      <c r="BI83" s="107"/>
      <c r="BJ83" s="108"/>
      <c r="BK83" s="108"/>
      <c r="BL83" s="108"/>
      <c r="BM83" s="108"/>
      <c r="BN83" s="108"/>
      <c r="BO83" s="108"/>
      <c r="BP83" s="108"/>
      <c r="BQ83" s="108"/>
      <c r="BR83" s="108"/>
    </row>
    <row r="84" spans="1:70" s="127" customFormat="1" ht="17.25" customHeight="1">
      <c r="A84" s="124"/>
      <c r="B84" s="125" t="s">
        <v>279</v>
      </c>
      <c r="C84" s="126"/>
      <c r="D84" s="270"/>
      <c r="E84" s="271"/>
      <c r="F84" s="271"/>
      <c r="G84" s="271"/>
      <c r="H84" s="272"/>
      <c r="I84" s="270"/>
      <c r="J84" s="271"/>
      <c r="K84" s="271"/>
      <c r="L84" s="271"/>
      <c r="M84" s="271"/>
      <c r="N84" s="271"/>
      <c r="O84" s="271"/>
      <c r="P84" s="271"/>
      <c r="Q84" s="271"/>
      <c r="R84" s="272"/>
      <c r="S84" s="270" t="s">
        <v>277</v>
      </c>
      <c r="T84" s="271"/>
      <c r="U84" s="271"/>
      <c r="V84" s="271"/>
      <c r="W84" s="272"/>
      <c r="X84" s="270" t="s">
        <v>349</v>
      </c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2"/>
      <c r="BC84" s="270"/>
      <c r="BD84" s="272"/>
      <c r="BE84" s="104"/>
      <c r="BF84" s="104"/>
      <c r="BG84" s="104"/>
      <c r="BH84" s="104"/>
      <c r="BI84" s="107"/>
      <c r="BJ84" s="108"/>
      <c r="BK84" s="108"/>
      <c r="BL84" s="108"/>
      <c r="BM84" s="108"/>
      <c r="BN84" s="108"/>
      <c r="BO84" s="108"/>
      <c r="BP84" s="108"/>
      <c r="BQ84" s="108"/>
      <c r="BR84" s="108"/>
    </row>
    <row r="85" spans="1:70" s="127" customFormat="1" ht="17.25" customHeight="1">
      <c r="A85" s="124"/>
      <c r="B85" s="125" t="s">
        <v>280</v>
      </c>
      <c r="C85" s="126"/>
      <c r="D85" s="270"/>
      <c r="E85" s="271"/>
      <c r="F85" s="271"/>
      <c r="G85" s="271"/>
      <c r="H85" s="272"/>
      <c r="I85" s="270"/>
      <c r="J85" s="271"/>
      <c r="K85" s="271"/>
      <c r="L85" s="271"/>
      <c r="M85" s="271"/>
      <c r="N85" s="271"/>
      <c r="O85" s="271"/>
      <c r="P85" s="271"/>
      <c r="Q85" s="271"/>
      <c r="R85" s="272"/>
      <c r="S85" s="270" t="s">
        <v>277</v>
      </c>
      <c r="T85" s="271"/>
      <c r="U85" s="271"/>
      <c r="V85" s="271"/>
      <c r="W85" s="272"/>
      <c r="X85" s="270" t="s">
        <v>350</v>
      </c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2"/>
      <c r="BC85" s="270"/>
      <c r="BD85" s="272"/>
      <c r="BE85" s="104"/>
      <c r="BF85" s="104"/>
      <c r="BG85" s="104"/>
      <c r="BH85" s="104"/>
      <c r="BI85" s="107"/>
      <c r="BJ85" s="108"/>
      <c r="BK85" s="108"/>
      <c r="BL85" s="108"/>
      <c r="BM85" s="108"/>
      <c r="BN85" s="108"/>
      <c r="BO85" s="108"/>
      <c r="BP85" s="108"/>
      <c r="BQ85" s="108"/>
      <c r="BR85" s="108"/>
    </row>
    <row r="86" spans="1:70" s="127" customFormat="1" ht="17.25" customHeight="1">
      <c r="A86" s="124"/>
      <c r="B86" s="125" t="s">
        <v>281</v>
      </c>
      <c r="C86" s="126"/>
      <c r="D86" s="270"/>
      <c r="E86" s="271"/>
      <c r="F86" s="271"/>
      <c r="G86" s="271"/>
      <c r="H86" s="272"/>
      <c r="I86" s="270"/>
      <c r="J86" s="271"/>
      <c r="K86" s="271"/>
      <c r="L86" s="271"/>
      <c r="M86" s="271"/>
      <c r="N86" s="271"/>
      <c r="O86" s="271"/>
      <c r="P86" s="271"/>
      <c r="Q86" s="271"/>
      <c r="R86" s="272"/>
      <c r="S86" s="270" t="s">
        <v>277</v>
      </c>
      <c r="T86" s="271"/>
      <c r="U86" s="271"/>
      <c r="V86" s="271"/>
      <c r="W86" s="272"/>
      <c r="X86" s="270" t="s">
        <v>356</v>
      </c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2"/>
      <c r="BC86" s="270"/>
      <c r="BD86" s="272"/>
      <c r="BE86" s="104"/>
      <c r="BF86" s="104"/>
      <c r="BG86" s="104"/>
      <c r="BH86" s="104"/>
      <c r="BI86" s="107"/>
      <c r="BJ86" s="108"/>
      <c r="BK86" s="108"/>
      <c r="BL86" s="108"/>
      <c r="BM86" s="108"/>
      <c r="BN86" s="108"/>
      <c r="BO86" s="108"/>
      <c r="BP86" s="108"/>
      <c r="BQ86" s="108"/>
      <c r="BR86" s="108"/>
    </row>
    <row r="87" spans="1:70" s="127" customFormat="1" ht="17.25" customHeight="1">
      <c r="A87" s="124"/>
      <c r="B87" s="142" t="s">
        <v>282</v>
      </c>
      <c r="C87" s="143" t="s">
        <v>315</v>
      </c>
      <c r="D87" s="273" t="s">
        <v>316</v>
      </c>
      <c r="E87" s="274"/>
      <c r="F87" s="274"/>
      <c r="G87" s="274"/>
      <c r="H87" s="275"/>
      <c r="I87" s="273" t="s">
        <v>317</v>
      </c>
      <c r="J87" s="274"/>
      <c r="K87" s="274"/>
      <c r="L87" s="274"/>
      <c r="M87" s="274"/>
      <c r="N87" s="274"/>
      <c r="O87" s="274"/>
      <c r="P87" s="274"/>
      <c r="Q87" s="274"/>
      <c r="R87" s="275"/>
      <c r="S87" s="273" t="s">
        <v>277</v>
      </c>
      <c r="T87" s="274"/>
      <c r="U87" s="274"/>
      <c r="V87" s="274"/>
      <c r="W87" s="275"/>
      <c r="X87" s="273" t="s">
        <v>358</v>
      </c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5"/>
      <c r="BC87" s="273" t="s">
        <v>113</v>
      </c>
      <c r="BD87" s="275"/>
      <c r="BE87" s="104"/>
      <c r="BF87" s="104"/>
      <c r="BG87" s="104"/>
      <c r="BH87" s="104"/>
      <c r="BI87" s="107"/>
      <c r="BJ87" s="108"/>
      <c r="BK87" s="108"/>
      <c r="BL87" s="108"/>
      <c r="BM87" s="108"/>
      <c r="BN87" s="108"/>
      <c r="BO87" s="108"/>
      <c r="BP87" s="108"/>
      <c r="BQ87" s="108"/>
      <c r="BR87" s="108"/>
    </row>
    <row r="88" spans="1:70" s="127" customFormat="1" ht="17.25" customHeight="1">
      <c r="A88" s="124"/>
      <c r="B88" s="125" t="s">
        <v>283</v>
      </c>
      <c r="C88" s="126"/>
      <c r="D88" s="270"/>
      <c r="E88" s="271"/>
      <c r="F88" s="271"/>
      <c r="G88" s="271"/>
      <c r="H88" s="272"/>
      <c r="I88" s="270"/>
      <c r="J88" s="271"/>
      <c r="K88" s="271"/>
      <c r="L88" s="271"/>
      <c r="M88" s="271"/>
      <c r="N88" s="271"/>
      <c r="O88" s="271"/>
      <c r="P88" s="271"/>
      <c r="Q88" s="271"/>
      <c r="R88" s="272"/>
      <c r="S88" s="270" t="s">
        <v>277</v>
      </c>
      <c r="T88" s="271"/>
      <c r="U88" s="271"/>
      <c r="V88" s="271"/>
      <c r="W88" s="272"/>
      <c r="X88" s="270" t="s">
        <v>351</v>
      </c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2"/>
      <c r="BC88" s="270"/>
      <c r="BD88" s="272"/>
      <c r="BE88" s="104"/>
      <c r="BF88" s="104"/>
      <c r="BG88" s="104"/>
      <c r="BH88" s="104"/>
      <c r="BI88" s="107"/>
      <c r="BJ88" s="108"/>
      <c r="BK88" s="108"/>
      <c r="BL88" s="108"/>
      <c r="BM88" s="108"/>
      <c r="BN88" s="108"/>
      <c r="BO88" s="108"/>
      <c r="BP88" s="108"/>
      <c r="BQ88" s="108"/>
      <c r="BR88" s="108"/>
    </row>
    <row r="89" spans="1:70" s="127" customFormat="1" ht="17.25" customHeight="1">
      <c r="A89" s="124"/>
      <c r="B89" s="125" t="s">
        <v>284</v>
      </c>
      <c r="C89" s="126"/>
      <c r="D89" s="270"/>
      <c r="E89" s="271"/>
      <c r="F89" s="271"/>
      <c r="G89" s="271"/>
      <c r="H89" s="272"/>
      <c r="I89" s="270"/>
      <c r="J89" s="271"/>
      <c r="K89" s="271"/>
      <c r="L89" s="271"/>
      <c r="M89" s="271"/>
      <c r="N89" s="271"/>
      <c r="O89" s="271"/>
      <c r="P89" s="271"/>
      <c r="Q89" s="271"/>
      <c r="R89" s="272"/>
      <c r="S89" s="270" t="s">
        <v>277</v>
      </c>
      <c r="T89" s="271"/>
      <c r="U89" s="271"/>
      <c r="V89" s="271"/>
      <c r="W89" s="272"/>
      <c r="X89" s="270" t="s">
        <v>352</v>
      </c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2"/>
      <c r="BC89" s="270"/>
      <c r="BD89" s="272"/>
      <c r="BE89" s="104"/>
      <c r="BF89" s="104"/>
      <c r="BG89" s="104"/>
      <c r="BH89" s="104"/>
      <c r="BI89" s="107"/>
      <c r="BJ89" s="108"/>
      <c r="BK89" s="108"/>
      <c r="BL89" s="108"/>
      <c r="BM89" s="108"/>
      <c r="BN89" s="108"/>
      <c r="BO89" s="108"/>
      <c r="BP89" s="108"/>
      <c r="BQ89" s="108"/>
      <c r="BR89" s="108"/>
    </row>
    <row r="90" spans="1:70" s="127" customFormat="1" ht="17.25" customHeight="1">
      <c r="A90" s="124"/>
      <c r="B90" s="125" t="s">
        <v>285</v>
      </c>
      <c r="C90" s="126"/>
      <c r="D90" s="270"/>
      <c r="E90" s="271"/>
      <c r="F90" s="271"/>
      <c r="G90" s="271"/>
      <c r="H90" s="272"/>
      <c r="I90" s="270"/>
      <c r="J90" s="271"/>
      <c r="K90" s="271"/>
      <c r="L90" s="271"/>
      <c r="M90" s="271"/>
      <c r="N90" s="271"/>
      <c r="O90" s="271"/>
      <c r="P90" s="271"/>
      <c r="Q90" s="271"/>
      <c r="R90" s="272"/>
      <c r="S90" s="270" t="s">
        <v>286</v>
      </c>
      <c r="T90" s="271"/>
      <c r="U90" s="271"/>
      <c r="V90" s="271"/>
      <c r="W90" s="272"/>
      <c r="X90" s="270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2"/>
      <c r="BC90" s="270"/>
      <c r="BD90" s="272"/>
      <c r="BE90" s="104"/>
      <c r="BF90" s="104"/>
      <c r="BG90" s="104"/>
      <c r="BH90" s="104"/>
      <c r="BI90" s="107"/>
      <c r="BJ90" s="108"/>
      <c r="BK90" s="108"/>
      <c r="BL90" s="108"/>
      <c r="BM90" s="108"/>
      <c r="BN90" s="108"/>
      <c r="BO90" s="108"/>
      <c r="BP90" s="108"/>
      <c r="BQ90" s="108"/>
      <c r="BR90" s="108"/>
    </row>
    <row r="91" spans="1:70" s="127" customFormat="1" ht="17.25" customHeight="1">
      <c r="A91" s="124"/>
      <c r="B91" s="125" t="s">
        <v>287</v>
      </c>
      <c r="C91" s="126"/>
      <c r="D91" s="270"/>
      <c r="E91" s="271"/>
      <c r="F91" s="271"/>
      <c r="G91" s="271"/>
      <c r="H91" s="272"/>
      <c r="I91" s="270"/>
      <c r="J91" s="271"/>
      <c r="K91" s="271"/>
      <c r="L91" s="271"/>
      <c r="M91" s="271"/>
      <c r="N91" s="271"/>
      <c r="O91" s="271"/>
      <c r="P91" s="271"/>
      <c r="Q91" s="271"/>
      <c r="R91" s="272"/>
      <c r="S91" s="270" t="s">
        <v>286</v>
      </c>
      <c r="T91" s="271"/>
      <c r="U91" s="271"/>
      <c r="V91" s="271"/>
      <c r="W91" s="272"/>
      <c r="X91" s="270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2"/>
      <c r="BC91" s="119"/>
      <c r="BD91" s="128"/>
      <c r="BE91" s="129"/>
      <c r="BF91" s="129"/>
      <c r="BG91" s="129"/>
      <c r="BH91" s="129"/>
      <c r="BI91" s="130"/>
      <c r="BJ91" s="131"/>
      <c r="BK91" s="131"/>
      <c r="BL91" s="131"/>
      <c r="BM91" s="131"/>
      <c r="BN91" s="131"/>
      <c r="BO91" s="131"/>
      <c r="BP91" s="131"/>
      <c r="BQ91" s="131"/>
      <c r="BR91" s="131"/>
    </row>
    <row r="92" spans="1:70" s="127" customFormat="1" ht="17.25" customHeight="1">
      <c r="A92" s="124"/>
      <c r="B92" s="125" t="s">
        <v>228</v>
      </c>
      <c r="C92" s="132"/>
      <c r="D92" s="267"/>
      <c r="E92" s="268"/>
      <c r="F92" s="268"/>
      <c r="G92" s="268"/>
      <c r="H92" s="269"/>
      <c r="I92" s="267"/>
      <c r="J92" s="268"/>
      <c r="K92" s="268"/>
      <c r="L92" s="268"/>
      <c r="M92" s="268"/>
      <c r="N92" s="268"/>
      <c r="O92" s="268"/>
      <c r="P92" s="268"/>
      <c r="Q92" s="268"/>
      <c r="R92" s="269"/>
      <c r="S92" s="267" t="s">
        <v>286</v>
      </c>
      <c r="T92" s="268"/>
      <c r="U92" s="268"/>
      <c r="V92" s="268"/>
      <c r="W92" s="269"/>
      <c r="X92" s="267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9"/>
      <c r="BC92" s="133"/>
      <c r="BD92" s="128"/>
      <c r="BE92" s="129"/>
      <c r="BF92" s="129"/>
      <c r="BG92" s="129"/>
      <c r="BH92" s="129"/>
      <c r="BI92" s="130"/>
      <c r="BJ92" s="131"/>
      <c r="BK92" s="131"/>
      <c r="BL92" s="131"/>
      <c r="BM92" s="131"/>
      <c r="BN92" s="131"/>
      <c r="BO92" s="131"/>
      <c r="BP92" s="131"/>
      <c r="BQ92" s="131"/>
      <c r="BR92" s="131"/>
    </row>
    <row r="93" spans="1:70" s="127" customFormat="1" ht="17.25" customHeight="1">
      <c r="A93" s="124"/>
      <c r="B93" s="125" t="s">
        <v>288</v>
      </c>
      <c r="C93" s="132"/>
      <c r="D93" s="267"/>
      <c r="E93" s="268"/>
      <c r="F93" s="268"/>
      <c r="G93" s="268"/>
      <c r="H93" s="269"/>
      <c r="I93" s="267"/>
      <c r="J93" s="268"/>
      <c r="K93" s="268"/>
      <c r="L93" s="268"/>
      <c r="M93" s="268"/>
      <c r="N93" s="268"/>
      <c r="O93" s="268"/>
      <c r="P93" s="268"/>
      <c r="Q93" s="268"/>
      <c r="R93" s="269"/>
      <c r="S93" s="267" t="s">
        <v>286</v>
      </c>
      <c r="T93" s="268"/>
      <c r="U93" s="268"/>
      <c r="V93" s="268"/>
      <c r="W93" s="269"/>
      <c r="X93" s="267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9"/>
      <c r="BC93" s="133"/>
      <c r="BD93" s="128"/>
      <c r="BE93" s="129"/>
      <c r="BF93" s="129"/>
      <c r="BG93" s="129"/>
      <c r="BH93" s="129"/>
      <c r="BI93" s="130"/>
      <c r="BJ93" s="131"/>
      <c r="BK93" s="131"/>
      <c r="BL93" s="131"/>
      <c r="BM93" s="131"/>
      <c r="BN93" s="131"/>
      <c r="BO93" s="131"/>
      <c r="BP93" s="131"/>
      <c r="BQ93" s="131"/>
      <c r="BR93" s="131"/>
    </row>
    <row r="94" spans="1:70" s="127" customFormat="1" ht="17.25" customHeight="1">
      <c r="A94" s="124"/>
      <c r="B94" s="125">
        <v>21</v>
      </c>
      <c r="C94" s="132"/>
      <c r="D94" s="267"/>
      <c r="E94" s="268"/>
      <c r="F94" s="268"/>
      <c r="G94" s="268"/>
      <c r="H94" s="269"/>
      <c r="I94" s="267"/>
      <c r="J94" s="268"/>
      <c r="K94" s="268"/>
      <c r="L94" s="268"/>
      <c r="M94" s="268"/>
      <c r="N94" s="268"/>
      <c r="O94" s="268"/>
      <c r="P94" s="268"/>
      <c r="Q94" s="268"/>
      <c r="R94" s="269"/>
      <c r="S94" s="267" t="s">
        <v>289</v>
      </c>
      <c r="T94" s="268"/>
      <c r="U94" s="268"/>
      <c r="V94" s="268"/>
      <c r="W94" s="269"/>
      <c r="X94" s="267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9"/>
      <c r="BC94" s="133"/>
      <c r="BD94" s="128"/>
      <c r="BE94" s="129"/>
      <c r="BF94" s="129"/>
      <c r="BG94" s="129"/>
      <c r="BH94" s="129"/>
      <c r="BI94" s="130"/>
      <c r="BJ94" s="131"/>
      <c r="BK94" s="131"/>
      <c r="BL94" s="131"/>
      <c r="BM94" s="131"/>
      <c r="BN94" s="131"/>
      <c r="BO94" s="131"/>
      <c r="BP94" s="131"/>
      <c r="BQ94" s="131"/>
      <c r="BR94" s="131"/>
    </row>
    <row r="95" spans="1:70" s="127" customFormat="1" ht="17.25" customHeight="1">
      <c r="A95" s="124"/>
      <c r="B95" s="125">
        <v>22</v>
      </c>
      <c r="C95" s="132"/>
      <c r="D95" s="267"/>
      <c r="E95" s="268"/>
      <c r="F95" s="268"/>
      <c r="G95" s="268"/>
      <c r="H95" s="269"/>
      <c r="I95" s="267"/>
      <c r="J95" s="268"/>
      <c r="K95" s="268"/>
      <c r="L95" s="268"/>
      <c r="M95" s="268"/>
      <c r="N95" s="268"/>
      <c r="O95" s="268"/>
      <c r="P95" s="268"/>
      <c r="Q95" s="268"/>
      <c r="R95" s="269"/>
      <c r="S95" s="267" t="s">
        <v>289</v>
      </c>
      <c r="T95" s="268"/>
      <c r="U95" s="268"/>
      <c r="V95" s="268"/>
      <c r="W95" s="269"/>
      <c r="X95" s="267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9"/>
      <c r="BC95" s="267"/>
      <c r="BD95" s="269"/>
      <c r="BE95" s="129"/>
      <c r="BF95" s="129"/>
      <c r="BG95" s="129"/>
      <c r="BH95" s="129"/>
      <c r="BI95" s="130"/>
      <c r="BJ95" s="131"/>
      <c r="BK95" s="131"/>
      <c r="BL95" s="131"/>
      <c r="BM95" s="131"/>
      <c r="BN95" s="131"/>
      <c r="BO95" s="131"/>
      <c r="BP95" s="131"/>
      <c r="BQ95" s="131"/>
      <c r="BR95" s="131"/>
    </row>
    <row r="96" spans="1:70" s="127" customFormat="1" ht="17.25" customHeight="1">
      <c r="A96" s="124"/>
      <c r="B96" s="125">
        <v>23</v>
      </c>
      <c r="C96" s="132"/>
      <c r="D96" s="267"/>
      <c r="E96" s="268"/>
      <c r="F96" s="268"/>
      <c r="G96" s="268"/>
      <c r="H96" s="269"/>
      <c r="I96" s="267"/>
      <c r="J96" s="268"/>
      <c r="K96" s="268"/>
      <c r="L96" s="268"/>
      <c r="M96" s="268"/>
      <c r="N96" s="268"/>
      <c r="O96" s="268"/>
      <c r="P96" s="268"/>
      <c r="Q96" s="268"/>
      <c r="R96" s="269"/>
      <c r="S96" s="267" t="s">
        <v>290</v>
      </c>
      <c r="T96" s="268"/>
      <c r="U96" s="268"/>
      <c r="V96" s="268"/>
      <c r="W96" s="269"/>
      <c r="X96" s="267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9"/>
      <c r="BC96" s="267"/>
      <c r="BD96" s="269"/>
      <c r="BE96" s="129"/>
      <c r="BF96" s="129"/>
      <c r="BG96" s="129"/>
      <c r="BH96" s="129"/>
      <c r="BI96" s="130"/>
      <c r="BJ96" s="131"/>
      <c r="BK96" s="131"/>
      <c r="BL96" s="131"/>
      <c r="BM96" s="131"/>
      <c r="BN96" s="131"/>
      <c r="BO96" s="131"/>
      <c r="BP96" s="131"/>
      <c r="BQ96" s="131"/>
      <c r="BR96" s="131"/>
    </row>
    <row r="97" spans="1:70" s="127" customFormat="1" ht="6" customHeight="1">
      <c r="A97" s="134"/>
      <c r="B97" s="135"/>
      <c r="C97" s="118"/>
      <c r="BD97" s="135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</row>
    <row r="98" spans="57:70" ht="6" customHeight="1"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</row>
    <row r="99" spans="57:70" ht="6" customHeight="1"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</row>
    <row r="100" spans="57:70" ht="6" customHeight="1"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</row>
    <row r="101" spans="57:70" ht="6" customHeight="1"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</row>
    <row r="102" spans="57:70" ht="6" customHeight="1"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</row>
    <row r="103" spans="57:70" ht="6" customHeight="1"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</row>
    <row r="104" spans="57:70" ht="6" customHeight="1"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</row>
    <row r="105" spans="57:70" ht="6" customHeight="1"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</row>
  </sheetData>
  <mergeCells count="208">
    <mergeCell ref="I51:J52"/>
    <mergeCell ref="I49:J50"/>
    <mergeCell ref="I30:J31"/>
    <mergeCell ref="I32:J33"/>
    <mergeCell ref="AV19:AW20"/>
    <mergeCell ref="AV21:AW22"/>
    <mergeCell ref="AV49:AW50"/>
    <mergeCell ref="AV51:AW52"/>
    <mergeCell ref="BC83:BD83"/>
    <mergeCell ref="BC84:BD84"/>
    <mergeCell ref="BC96:BD96"/>
    <mergeCell ref="BC85:BD85"/>
    <mergeCell ref="BC86:BD86"/>
    <mergeCell ref="BC87:BD87"/>
    <mergeCell ref="BC88:BD88"/>
    <mergeCell ref="BC89:BD89"/>
    <mergeCell ref="BC90:BD90"/>
    <mergeCell ref="BC95:BD95"/>
    <mergeCell ref="BC79:BD79"/>
    <mergeCell ref="BC80:BD80"/>
    <mergeCell ref="BC81:BD81"/>
    <mergeCell ref="BC82:BD82"/>
    <mergeCell ref="X92:BB92"/>
    <mergeCell ref="X93:BB93"/>
    <mergeCell ref="X94:BB94"/>
    <mergeCell ref="X95:BB95"/>
    <mergeCell ref="S92:W92"/>
    <mergeCell ref="S93:W93"/>
    <mergeCell ref="S94:W94"/>
    <mergeCell ref="X81:BB81"/>
    <mergeCell ref="X82:BB82"/>
    <mergeCell ref="X83:BB83"/>
    <mergeCell ref="X84:BB84"/>
    <mergeCell ref="X85:BB85"/>
    <mergeCell ref="X86:BB86"/>
    <mergeCell ref="X91:BB91"/>
    <mergeCell ref="B10:BD11"/>
    <mergeCell ref="S89:W89"/>
    <mergeCell ref="S90:W90"/>
    <mergeCell ref="S91:W91"/>
    <mergeCell ref="BC73:BD73"/>
    <mergeCell ref="BC74:BD74"/>
    <mergeCell ref="BC75:BD75"/>
    <mergeCell ref="BC76:BD76"/>
    <mergeCell ref="BC77:BD77"/>
    <mergeCell ref="BC78:BD78"/>
    <mergeCell ref="D88:H88"/>
    <mergeCell ref="S76:W76"/>
    <mergeCell ref="S77:W77"/>
    <mergeCell ref="S78:W78"/>
    <mergeCell ref="S79:W79"/>
    <mergeCell ref="S84:W84"/>
    <mergeCell ref="S85:W85"/>
    <mergeCell ref="S86:W86"/>
    <mergeCell ref="S87:W87"/>
    <mergeCell ref="S88:W88"/>
    <mergeCell ref="D85:H85"/>
    <mergeCell ref="I85:R85"/>
    <mergeCell ref="D86:H86"/>
    <mergeCell ref="D87:H87"/>
    <mergeCell ref="I86:R86"/>
    <mergeCell ref="I87:R87"/>
    <mergeCell ref="D81:H81"/>
    <mergeCell ref="D82:H82"/>
    <mergeCell ref="D83:H83"/>
    <mergeCell ref="D84:H84"/>
    <mergeCell ref="D77:H77"/>
    <mergeCell ref="D78:H78"/>
    <mergeCell ref="D79:H79"/>
    <mergeCell ref="D80:H80"/>
    <mergeCell ref="AS16:AT19"/>
    <mergeCell ref="AS33:AT36"/>
    <mergeCell ref="AS45:AT48"/>
    <mergeCell ref="R24:S27"/>
    <mergeCell ref="AN24:AO27"/>
    <mergeCell ref="V39:X42"/>
    <mergeCell ref="AI39:AK42"/>
    <mergeCell ref="AQ33:AR34"/>
    <mergeCell ref="AQ35:AR36"/>
    <mergeCell ref="R54:S57"/>
    <mergeCell ref="AN54:AO57"/>
    <mergeCell ref="AB37:AE45"/>
    <mergeCell ref="L16:M18"/>
    <mergeCell ref="L34:M36"/>
    <mergeCell ref="L46:M48"/>
    <mergeCell ref="N16:O17"/>
    <mergeCell ref="N18:O19"/>
    <mergeCell ref="AX30:AY32"/>
    <mergeCell ref="AX50:AY52"/>
    <mergeCell ref="AX60:AY62"/>
    <mergeCell ref="AS62:AT65"/>
    <mergeCell ref="AU29:AW30"/>
    <mergeCell ref="AU31:AW32"/>
    <mergeCell ref="AV59:AW60"/>
    <mergeCell ref="AU61:AW62"/>
    <mergeCell ref="BD57:BD60"/>
    <mergeCell ref="BD62:BD65"/>
    <mergeCell ref="BD67:BD70"/>
    <mergeCell ref="G30:H32"/>
    <mergeCell ref="G50:H52"/>
    <mergeCell ref="G60:H62"/>
    <mergeCell ref="BC67:BC70"/>
    <mergeCell ref="BD32:BD35"/>
    <mergeCell ref="BD37:BD40"/>
    <mergeCell ref="BD42:BD45"/>
    <mergeCell ref="BD12:BD15"/>
    <mergeCell ref="BD17:BD20"/>
    <mergeCell ref="BD22:BD25"/>
    <mergeCell ref="BD27:BD30"/>
    <mergeCell ref="BD47:BD50"/>
    <mergeCell ref="BD52:BD55"/>
    <mergeCell ref="BC47:BC50"/>
    <mergeCell ref="BC52:BC55"/>
    <mergeCell ref="BC57:BC60"/>
    <mergeCell ref="BC62:BC65"/>
    <mergeCell ref="B12:B15"/>
    <mergeCell ref="C12:C15"/>
    <mergeCell ref="B37:B40"/>
    <mergeCell ref="C37:C40"/>
    <mergeCell ref="B22:B25"/>
    <mergeCell ref="C22:C25"/>
    <mergeCell ref="B27:B30"/>
    <mergeCell ref="C27:C30"/>
    <mergeCell ref="C17:C20"/>
    <mergeCell ref="B17:B20"/>
    <mergeCell ref="B67:B70"/>
    <mergeCell ref="C67:C70"/>
    <mergeCell ref="B47:B50"/>
    <mergeCell ref="C47:C50"/>
    <mergeCell ref="L64:M66"/>
    <mergeCell ref="B57:B60"/>
    <mergeCell ref="C57:C60"/>
    <mergeCell ref="B62:B65"/>
    <mergeCell ref="C62:C65"/>
    <mergeCell ref="I60:J61"/>
    <mergeCell ref="I62:J63"/>
    <mergeCell ref="G20:H22"/>
    <mergeCell ref="AX20:AY22"/>
    <mergeCell ref="BC22:BC25"/>
    <mergeCell ref="B52:B55"/>
    <mergeCell ref="C52:C55"/>
    <mergeCell ref="B32:B35"/>
    <mergeCell ref="C32:C35"/>
    <mergeCell ref="B42:B45"/>
    <mergeCell ref="C42:C45"/>
    <mergeCell ref="BC42:BC45"/>
    <mergeCell ref="BC27:BC30"/>
    <mergeCell ref="BC32:BC35"/>
    <mergeCell ref="BC37:BC40"/>
    <mergeCell ref="BC12:BC15"/>
    <mergeCell ref="BC17:BC20"/>
    <mergeCell ref="D73:H73"/>
    <mergeCell ref="D74:H74"/>
    <mergeCell ref="D75:H75"/>
    <mergeCell ref="D76:H76"/>
    <mergeCell ref="D89:H89"/>
    <mergeCell ref="D90:H90"/>
    <mergeCell ref="D91:H91"/>
    <mergeCell ref="D92:H92"/>
    <mergeCell ref="D93:H93"/>
    <mergeCell ref="D94:H94"/>
    <mergeCell ref="D95:H95"/>
    <mergeCell ref="D96:H96"/>
    <mergeCell ref="S83:W83"/>
    <mergeCell ref="I73:R73"/>
    <mergeCell ref="I74:R74"/>
    <mergeCell ref="I75:R75"/>
    <mergeCell ref="S73:W73"/>
    <mergeCell ref="S74:W74"/>
    <mergeCell ref="S75:W75"/>
    <mergeCell ref="X80:BB80"/>
    <mergeCell ref="S80:W80"/>
    <mergeCell ref="S81:W81"/>
    <mergeCell ref="S82:W82"/>
    <mergeCell ref="X90:BB90"/>
    <mergeCell ref="S95:W95"/>
    <mergeCell ref="S96:W96"/>
    <mergeCell ref="X73:BB73"/>
    <mergeCell ref="X74:BB74"/>
    <mergeCell ref="X75:BB75"/>
    <mergeCell ref="X76:BB76"/>
    <mergeCell ref="X77:BB77"/>
    <mergeCell ref="X78:BB78"/>
    <mergeCell ref="X79:BB79"/>
    <mergeCell ref="I84:R84"/>
    <mergeCell ref="X87:BB87"/>
    <mergeCell ref="X88:BB88"/>
    <mergeCell ref="X89:BB89"/>
    <mergeCell ref="I95:R95"/>
    <mergeCell ref="X96:BB96"/>
    <mergeCell ref="I78:R78"/>
    <mergeCell ref="I76:R76"/>
    <mergeCell ref="I77:R77"/>
    <mergeCell ref="I79:R79"/>
    <mergeCell ref="I80:R80"/>
    <mergeCell ref="I81:R81"/>
    <mergeCell ref="I82:R82"/>
    <mergeCell ref="I83:R83"/>
    <mergeCell ref="I19:K20"/>
    <mergeCell ref="I21:K22"/>
    <mergeCell ref="I96:R96"/>
    <mergeCell ref="I90:R90"/>
    <mergeCell ref="I91:R91"/>
    <mergeCell ref="I92:R92"/>
    <mergeCell ref="I93:R93"/>
    <mergeCell ref="I88:R88"/>
    <mergeCell ref="I89:R89"/>
    <mergeCell ref="I94:R94"/>
  </mergeCells>
  <printOptions/>
  <pageMargins left="0" right="0" top="0.3937007874015748" bottom="0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23" sqref="A23"/>
    </sheetView>
  </sheetViews>
  <sheetFormatPr defaultColWidth="9.00390625" defaultRowHeight="12" customHeight="1"/>
  <cols>
    <col min="1" max="1" width="84.25390625" style="51" bestFit="1" customWidth="1"/>
    <col min="2" max="2" width="89.00390625" style="51" customWidth="1"/>
    <col min="3" max="16384" width="9.00390625" style="51" customWidth="1"/>
  </cols>
  <sheetData>
    <row r="1" ht="20.25">
      <c r="A1" s="73" t="s">
        <v>51</v>
      </c>
    </row>
    <row r="2" spans="1:2" ht="12" customHeight="1">
      <c r="A2" s="74"/>
      <c r="B2" s="49"/>
    </row>
    <row r="3" spans="1:2" ht="12" customHeight="1">
      <c r="A3" s="50"/>
      <c r="B3" s="50"/>
    </row>
    <row r="4" spans="1:2" ht="12" customHeight="1">
      <c r="A4"/>
      <c r="B4" s="50"/>
    </row>
    <row r="5" spans="1:2" ht="12" customHeight="1">
      <c r="A5" s="50" t="s">
        <v>52</v>
      </c>
      <c r="B5" s="50"/>
    </row>
    <row r="6" spans="1:2" ht="12" customHeight="1">
      <c r="A6" s="50" t="s">
        <v>53</v>
      </c>
      <c r="B6" s="50"/>
    </row>
    <row r="7" spans="1:2" ht="12" customHeight="1">
      <c r="A7" s="50"/>
      <c r="B7" s="50"/>
    </row>
    <row r="8" spans="1:2" ht="12" customHeight="1">
      <c r="A8" s="50" t="s">
        <v>54</v>
      </c>
      <c r="B8" s="50"/>
    </row>
    <row r="9" spans="1:2" ht="12" customHeight="1">
      <c r="A9" s="50"/>
      <c r="B9" s="50"/>
    </row>
    <row r="10" spans="1:2" ht="12" customHeight="1">
      <c r="A10" s="50" t="s">
        <v>55</v>
      </c>
      <c r="B10" s="50"/>
    </row>
    <row r="11" spans="1:2" ht="12" customHeight="1">
      <c r="A11" s="50"/>
      <c r="B11" s="50"/>
    </row>
    <row r="12" spans="1:2" ht="12" customHeight="1">
      <c r="A12" s="50" t="s">
        <v>56</v>
      </c>
      <c r="B12" s="50"/>
    </row>
    <row r="13" spans="1:2" ht="12" customHeight="1">
      <c r="A13" s="50"/>
      <c r="B13" s="50"/>
    </row>
    <row r="14" spans="1:2" ht="12" customHeight="1">
      <c r="A14" s="50" t="s">
        <v>57</v>
      </c>
      <c r="B14" s="50"/>
    </row>
    <row r="15" spans="1:2" ht="12" customHeight="1">
      <c r="A15" s="50"/>
      <c r="B15" s="50"/>
    </row>
    <row r="16" spans="1:2" ht="12" customHeight="1">
      <c r="A16" s="50" t="s">
        <v>58</v>
      </c>
      <c r="B16" s="50"/>
    </row>
    <row r="17" spans="1:2" ht="12" customHeight="1">
      <c r="A17" s="50" t="s">
        <v>59</v>
      </c>
      <c r="B17" s="50"/>
    </row>
    <row r="18" spans="1:2" ht="12" customHeight="1">
      <c r="A18" s="50" t="s">
        <v>60</v>
      </c>
      <c r="B18" s="54"/>
    </row>
    <row r="19" spans="1:2" ht="12" customHeight="1">
      <c r="A19" s="50" t="s">
        <v>61</v>
      </c>
      <c r="B19" s="52"/>
    </row>
    <row r="20" spans="1:2" ht="12" customHeight="1">
      <c r="A20" s="50" t="s">
        <v>62</v>
      </c>
      <c r="B20" s="53"/>
    </row>
    <row r="21" spans="1:2" ht="12" customHeight="1">
      <c r="A21" s="75" t="s">
        <v>324</v>
      </c>
      <c r="B21" s="53"/>
    </row>
    <row r="22" spans="1:2" ht="12" customHeight="1">
      <c r="A22" s="50" t="s">
        <v>322</v>
      </c>
      <c r="B22" s="53"/>
    </row>
    <row r="23" spans="1:2" ht="12" customHeight="1">
      <c r="A23" s="50" t="s">
        <v>323</v>
      </c>
      <c r="B23" s="54"/>
    </row>
    <row r="24" spans="1:2" ht="12" customHeight="1">
      <c r="A24" s="50" t="s">
        <v>63</v>
      </c>
      <c r="B24" s="50"/>
    </row>
    <row r="25" spans="1:2" ht="12" customHeight="1">
      <c r="A25" s="50" t="s">
        <v>64</v>
      </c>
      <c r="B25" s="50"/>
    </row>
    <row r="26" spans="1:2" ht="12" customHeight="1">
      <c r="A26" s="50" t="s">
        <v>65</v>
      </c>
      <c r="B26" s="50"/>
    </row>
    <row r="27" spans="1:2" ht="12" customHeight="1">
      <c r="A27" s="50" t="s">
        <v>66</v>
      </c>
      <c r="B27" s="50"/>
    </row>
    <row r="28" spans="1:2" ht="12" customHeight="1">
      <c r="A28" s="75" t="s">
        <v>67</v>
      </c>
      <c r="B28" s="50"/>
    </row>
    <row r="29" spans="1:2" ht="12" customHeight="1">
      <c r="A29" s="75" t="s">
        <v>68</v>
      </c>
      <c r="B29" s="50"/>
    </row>
    <row r="30" spans="1:2" ht="12" customHeight="1">
      <c r="A30" s="75"/>
      <c r="B30" s="50"/>
    </row>
    <row r="31" spans="1:2" ht="12" customHeight="1">
      <c r="A31" s="75" t="s">
        <v>69</v>
      </c>
      <c r="B31" s="50"/>
    </row>
    <row r="32" spans="1:2" ht="12" customHeight="1">
      <c r="A32" s="50"/>
      <c r="B32" s="50"/>
    </row>
    <row r="33" spans="1:2" ht="12" customHeight="1">
      <c r="A33" s="50" t="s">
        <v>70</v>
      </c>
      <c r="B33" s="50"/>
    </row>
    <row r="34" spans="1:2" ht="12" customHeight="1">
      <c r="A34" s="50" t="s">
        <v>71</v>
      </c>
      <c r="B34" s="50"/>
    </row>
    <row r="35" spans="1:2" ht="12" customHeight="1">
      <c r="A35" s="50" t="s">
        <v>72</v>
      </c>
      <c r="B35" s="50"/>
    </row>
    <row r="36" spans="1:2" ht="12" customHeight="1">
      <c r="A36" s="50"/>
      <c r="B36" s="50"/>
    </row>
    <row r="37" spans="1:2" ht="12" customHeight="1">
      <c r="A37" s="50" t="s">
        <v>73</v>
      </c>
      <c r="B37" s="50"/>
    </row>
    <row r="38" spans="1:2" ht="12" customHeight="1">
      <c r="A38" s="50"/>
      <c r="B38" s="50"/>
    </row>
    <row r="39" spans="1:2" ht="12" customHeight="1">
      <c r="A39" s="50" t="s">
        <v>74</v>
      </c>
      <c r="B39" s="50"/>
    </row>
    <row r="40" spans="1:2" ht="12" customHeight="1">
      <c r="A40" s="50"/>
      <c r="B40" s="50"/>
    </row>
    <row r="41" spans="1:2" ht="12" customHeight="1">
      <c r="A41" s="50" t="s">
        <v>75</v>
      </c>
      <c r="B41" s="50"/>
    </row>
    <row r="42" spans="1:2" ht="12" customHeight="1">
      <c r="A42" s="50"/>
      <c r="B42" s="50"/>
    </row>
    <row r="43" spans="1:2" ht="12" customHeight="1">
      <c r="A43" s="50" t="s">
        <v>76</v>
      </c>
      <c r="B43" s="50"/>
    </row>
    <row r="44" spans="1:2" ht="12" customHeight="1">
      <c r="A44" s="50"/>
      <c r="B44" s="50"/>
    </row>
    <row r="45" spans="1:2" ht="12" customHeight="1">
      <c r="A45" s="50" t="s">
        <v>77</v>
      </c>
      <c r="B45" s="50"/>
    </row>
    <row r="46" spans="1:2" ht="12" customHeight="1">
      <c r="A46" s="50"/>
      <c r="B46" s="50"/>
    </row>
    <row r="47" spans="1:2" ht="12" customHeight="1">
      <c r="A47" s="50" t="s">
        <v>78</v>
      </c>
      <c r="B47" s="50"/>
    </row>
    <row r="48" spans="1:2" ht="12" customHeight="1">
      <c r="A48" s="50"/>
      <c r="B48" s="50"/>
    </row>
    <row r="49" spans="1:2" ht="12" customHeight="1">
      <c r="A49" s="50" t="s">
        <v>79</v>
      </c>
      <c r="B49" s="50"/>
    </row>
    <row r="50" spans="1:2" ht="12" customHeight="1">
      <c r="A50" s="50"/>
      <c r="B50" s="50"/>
    </row>
    <row r="51" spans="1:2" ht="12" customHeight="1">
      <c r="A51" s="50" t="s">
        <v>80</v>
      </c>
      <c r="B51" s="50"/>
    </row>
    <row r="52" spans="1:2" ht="12" customHeight="1">
      <c r="A52" s="50"/>
      <c r="B52" s="50"/>
    </row>
    <row r="53" spans="1:2" ht="12" customHeight="1">
      <c r="A53" s="50" t="s">
        <v>81</v>
      </c>
      <c r="B53" s="50"/>
    </row>
    <row r="54" spans="1:2" ht="12" customHeight="1">
      <c r="A54" s="50"/>
      <c r="B54" s="50"/>
    </row>
    <row r="55" spans="1:2" ht="12" customHeight="1">
      <c r="A55" s="50" t="s">
        <v>82</v>
      </c>
      <c r="B55" s="50"/>
    </row>
    <row r="56" spans="1:2" ht="12" customHeight="1">
      <c r="A56" s="50"/>
      <c r="B56" s="50"/>
    </row>
    <row r="57" spans="1:2" ht="12" customHeight="1">
      <c r="A57" s="50" t="s">
        <v>83</v>
      </c>
      <c r="B57" s="50"/>
    </row>
    <row r="58" spans="1:2" ht="12" customHeight="1">
      <c r="A58" s="50"/>
      <c r="B58" s="50"/>
    </row>
    <row r="59" spans="1:2" ht="12" customHeight="1">
      <c r="A59" s="50" t="s">
        <v>84</v>
      </c>
      <c r="B59" s="50"/>
    </row>
    <row r="60" spans="1:2" ht="12" customHeight="1">
      <c r="A60" s="50"/>
      <c r="B60" s="50"/>
    </row>
    <row r="61" spans="1:2" ht="12" customHeight="1">
      <c r="A61" s="50" t="s">
        <v>85</v>
      </c>
      <c r="B61" s="50"/>
    </row>
    <row r="62" spans="1:2" ht="12" customHeight="1">
      <c r="A62" s="50" t="s">
        <v>86</v>
      </c>
      <c r="B62" s="50"/>
    </row>
    <row r="63" ht="12" customHeight="1">
      <c r="A63" s="76" t="s">
        <v>87</v>
      </c>
    </row>
    <row r="64" ht="12" customHeight="1">
      <c r="A64" s="76" t="s">
        <v>88</v>
      </c>
    </row>
  </sheetData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2009-06-12T06:24:01Z</cp:lastPrinted>
  <dcterms:created xsi:type="dcterms:W3CDTF">2005-06-29T15:27:07Z</dcterms:created>
  <dcterms:modified xsi:type="dcterms:W3CDTF">2009-09-24T04:53:11Z</dcterms:modified>
  <cp:category/>
  <cp:version/>
  <cp:contentType/>
  <cp:contentStatus/>
</cp:coreProperties>
</file>